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<sst xmlns="http://schemas.openxmlformats.org/spreadsheetml/2006/main" count="703" uniqueCount="63">
  <si>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</si>
  <si>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</si>
  <si>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</si>
  <si>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</si>
  <si>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</si>
  <si>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</si>
  <si>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</si>
  <si>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</si>
  <si>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</si>
  <si>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</si>
  <si>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</si>
  <si>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</si>
  <si>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</si>
  <si>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</si>
  <si>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</si>
  <si>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</si>
  <si>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</si>
  <si>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</si>
  <si>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</si>
  <si>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</si>
  <si>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</si>
  <si>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</si>
  <si>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</si>
  <si>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</si>
  <si>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</si>
  <si>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</si>
  <si>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</si>
  <si>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</si>
  <si>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</si>
  <si>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</si>
  <si>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</si>
  <si>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</si>
  <si>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</si>
  <si>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</si>
  <si>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</si>
  <si>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</si>
  <si>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</si>
  <si>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</si>
  <si>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</si>
  <si>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</si>
  <si>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</si>
  <si>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</si>
  <si>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</si>
  <si>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</si>
  <si>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</si>
  <si>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</si>
  <si>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</si>
  <si>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</si>
  <si>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</si>
  <si>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</si>
  <si>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</si>
  <si>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</si>
  <si>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</si>
  <si>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</si>
  <si>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</si>
  <si>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</si>
  <si>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</si>
  <si>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</si>
  <si>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</si>
  <si>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20-January-2016</t>
  </si>
  <si>
    <t>03 FEBRUARY 2016 FOR SETTLEMENT ON THURSDAY 04 FEBRUARY 2016</t>
  </si>
  <si>
    <t>03-February-2016</t>
  </si>
  <si>
    <t>SAFEX MTM 02-February-2016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</si>
</sst>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80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4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80" applyNumberFormat="1" applyFont="1" applyFill="1" applyBorder="1" applyAlignment="1">
      <alignment horizontal="center"/>
    </xf>
    <xf numFmtId="168" fontId="0" fillId="16" borderId="27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2" xfId="892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32" applyFont="1" applyBorder="1">
      <alignment/>
      <protection/>
    </xf>
    <xf numFmtId="2" fontId="5" fillId="0" borderId="0" xfId="832" applyNumberFormat="1" applyFont="1" applyBorder="1">
      <alignment/>
      <protection/>
    </xf>
    <xf numFmtId="0" fontId="6" fillId="0" borderId="0" xfId="832" applyFont="1">
      <alignment/>
      <protection/>
    </xf>
    <xf numFmtId="2" fontId="5" fillId="0" borderId="0" xfId="832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30" applyNumberFormat="1" applyFont="1" applyFill="1" applyBorder="1" applyAlignment="1">
      <alignment horizontal="center"/>
      <protection/>
    </xf>
    <xf numFmtId="166" fontId="0" fillId="16" borderId="34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9" fontId="0" fillId="0" borderId="49" xfId="880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2" fontId="5" fillId="0" borderId="37" xfId="830" applyNumberFormat="1" applyFont="1" applyBorder="1">
      <alignment/>
      <protection/>
    </xf>
    <xf numFmtId="10" fontId="5" fillId="0" borderId="37" xfId="889" applyNumberFormat="1" applyFont="1" applyBorder="1" applyAlignment="1">
      <alignment/>
    </xf>
    <xf numFmtId="10" fontId="5" fillId="0" borderId="36" xfId="889" applyNumberFormat="1" applyFont="1" applyBorder="1" applyAlignment="1">
      <alignment/>
    </xf>
    <xf numFmtId="10" fontId="5" fillId="0" borderId="48" xfId="889" applyNumberFormat="1" applyFont="1" applyBorder="1" applyAlignment="1">
      <alignment/>
    </xf>
    <xf numFmtId="0" fontId="6" fillId="0" borderId="29" xfId="830" applyFont="1" applyBorder="1">
      <alignment/>
      <protection/>
    </xf>
    <xf numFmtId="0" fontId="6" fillId="0" borderId="30" xfId="830" applyFont="1" applyBorder="1">
      <alignment/>
      <protection/>
    </xf>
    <xf numFmtId="10" fontId="5" fillId="0" borderId="26" xfId="889" applyNumberFormat="1" applyFont="1" applyBorder="1" applyAlignment="1">
      <alignment/>
    </xf>
    <xf numFmtId="0" fontId="6" fillId="0" borderId="31" xfId="830" applyFont="1" applyBorder="1">
      <alignment/>
      <protection/>
    </xf>
    <xf numFmtId="2" fontId="5" fillId="0" borderId="38" xfId="830" applyNumberFormat="1" applyFont="1" applyBorder="1">
      <alignment/>
      <protection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49" fontId="5" fillId="0" borderId="74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5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3" borderId="77" xfId="0" applyNumberFormat="1" applyFont="1" applyFill="1" applyBorder="1" applyAlignment="1" applyProtection="1">
      <alignment horizontal="center"/>
      <protection locked="0"/>
    </xf>
    <xf numFmtId="0" fontId="6" fillId="0" borderId="0" xfId="830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7613120"/>
        <c:axId val="48756033"/>
      </c:lineChart>
      <c:catAx>
        <c:axId val="57613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56033"/>
        <c:crosses val="autoZero"/>
        <c:auto val="1"/>
        <c:lblOffset val="100"/>
        <c:tickLblSkip val="1"/>
        <c:noMultiLvlLbl val="0"/>
      </c:catAx>
      <c:valAx>
        <c:axId val="48756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13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1</xdr:row>
      <xdr:rowOff>38100</xdr:rowOff>
    </xdr:from>
    <xdr:to>
      <xdr:col>18</xdr:col>
      <xdr:colOff>1428750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8715375" y="20002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G18" sqref="G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2"/>
    </row>
    <row r="10" spans="1:7" ht="15">
      <c r="A10" s="3" t="s">
        <v>3</v>
      </c>
      <c r="C10" s="103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61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2" t="s">
        <v>41</v>
      </c>
      <c r="B25" s="123">
        <v>42403</v>
      </c>
      <c r="C25" s="124"/>
      <c r="D25" s="125"/>
      <c r="E25" s="126"/>
      <c r="F25" s="126"/>
      <c r="G25" s="126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0" t="s">
        <v>33</v>
      </c>
      <c r="W25" s="18"/>
      <c r="Y25" s="17" t="s">
        <v>23</v>
      </c>
      <c r="Z25" s="51"/>
      <c r="AA25" s="51"/>
      <c r="AB25" s="51"/>
      <c r="AC25" s="18"/>
      <c r="AE25" s="19" t="s">
        <v>22</v>
      </c>
      <c r="AF25" s="20"/>
      <c r="AG25" s="21"/>
      <c r="AI25" s="40" t="s">
        <v>34</v>
      </c>
      <c r="AJ25" s="18"/>
    </row>
    <row r="26" spans="1:36" ht="13.5" thickBot="1">
      <c r="A26" s="127" t="s">
        <v>0</v>
      </c>
      <c r="B26" s="128" t="s">
        <v>40</v>
      </c>
      <c r="C26" s="129"/>
      <c r="D26" s="130"/>
      <c r="E26" s="126"/>
      <c r="F26" s="126"/>
      <c r="G26" s="126"/>
      <c r="J26" s="177" t="s">
        <v>0</v>
      </c>
      <c r="K26" s="178"/>
      <c r="L26" s="44" t="s">
        <v>9</v>
      </c>
      <c r="M26" s="44" t="s">
        <v>10</v>
      </c>
      <c r="N26" s="44" t="s">
        <v>11</v>
      </c>
      <c r="O26" s="44" t="s">
        <v>12</v>
      </c>
      <c r="P26" s="45" t="s">
        <v>13</v>
      </c>
      <c r="Q26" s="46" t="s">
        <v>14</v>
      </c>
      <c r="R26"/>
      <c r="S26" s="168" t="s">
        <v>15</v>
      </c>
      <c r="T26" s="100" t="s">
        <v>16</v>
      </c>
      <c r="U26"/>
      <c r="V26" s="41"/>
      <c r="W26" s="26"/>
      <c r="Y26" s="52"/>
      <c r="Z26" s="50"/>
      <c r="AA26" s="171" t="s">
        <v>61</v>
      </c>
      <c r="AB26" s="172"/>
      <c r="AC26" s="53"/>
      <c r="AE26" s="22" t="s">
        <v>17</v>
      </c>
      <c r="AF26" s="29" t="str">
        <f>A20</f>
        <v>03-February-2016</v>
      </c>
      <c r="AG26" s="23"/>
      <c r="AI26" s="41"/>
      <c r="AJ26" s="26"/>
    </row>
    <row r="27" spans="1:36" ht="13.5" thickBot="1">
      <c r="A27" s="131" t="s">
        <v>42</v>
      </c>
      <c r="B27" s="132">
        <v>42446</v>
      </c>
      <c r="C27" s="129"/>
      <c r="D27" s="133"/>
      <c r="E27" s="119"/>
      <c r="F27" s="134" t="s">
        <v>43</v>
      </c>
      <c r="G27" s="135" t="s">
        <v>44</v>
      </c>
      <c r="J27" s="173" t="s">
        <v>40</v>
      </c>
      <c r="K27" s="174"/>
      <c r="L27" s="81"/>
      <c r="M27" s="81"/>
      <c r="N27" s="81"/>
      <c r="O27" s="81"/>
      <c r="P27" s="82"/>
      <c r="Q27" s="83"/>
      <c r="R27"/>
      <c r="S27" s="43" t="s">
        <v>59</v>
      </c>
      <c r="T27" s="170" t="s">
        <v>61</v>
      </c>
      <c r="U27"/>
      <c r="V27" s="76" t="s">
        <v>31</v>
      </c>
      <c r="W27" s="43" t="s">
        <v>32</v>
      </c>
      <c r="Y27" s="68" t="s">
        <v>26</v>
      </c>
      <c r="Z27" s="69" t="s">
        <v>25</v>
      </c>
      <c r="AA27" s="69" t="s">
        <v>27</v>
      </c>
      <c r="AB27" s="69" t="s">
        <v>21</v>
      </c>
      <c r="AC27" s="70"/>
      <c r="AE27" s="65" t="s">
        <v>18</v>
      </c>
      <c r="AF27" s="66" t="s">
        <v>19</v>
      </c>
      <c r="AG27" s="67" t="s">
        <v>20</v>
      </c>
      <c r="AI27" s="42" t="s">
        <v>35</v>
      </c>
      <c r="AJ27" s="43" t="s">
        <v>36</v>
      </c>
    </row>
    <row r="28" spans="1:256" ht="12.75">
      <c r="A28" s="136" t="s">
        <v>45</v>
      </c>
      <c r="B28" s="137">
        <v>30250</v>
      </c>
      <c r="C28" s="128" t="s">
        <v>46</v>
      </c>
      <c r="D28" s="138">
        <v>38.66</v>
      </c>
      <c r="E28" s="119"/>
      <c r="F28" s="149">
        <v>0.7002</v>
      </c>
      <c r="G28" s="147">
        <v>17.66</v>
      </c>
      <c r="J28" s="57">
        <v>42446</v>
      </c>
      <c r="K28" s="101"/>
      <c r="L28" s="59">
        <v>42972</v>
      </c>
      <c r="M28" s="59">
        <v>43178</v>
      </c>
      <c r="N28" s="59">
        <v>43180</v>
      </c>
      <c r="O28" s="59">
        <v>43179</v>
      </c>
      <c r="P28" s="79">
        <v>21.75</v>
      </c>
      <c r="Q28" s="60">
        <v>21</v>
      </c>
      <c r="R28" s="30"/>
      <c r="S28" s="169">
        <v>0.24669</v>
      </c>
      <c r="T28" s="169">
        <v>0.25119</v>
      </c>
      <c r="U28" s="24"/>
      <c r="V28" s="77">
        <v>0.91</v>
      </c>
      <c r="W28" s="39">
        <v>1.1</v>
      </c>
      <c r="Y28" s="91">
        <v>-1.075948</v>
      </c>
      <c r="Z28" s="89">
        <v>0.286336</v>
      </c>
      <c r="AA28" s="89">
        <v>1.05084</v>
      </c>
      <c r="AB28" s="71" t="s">
        <v>28</v>
      </c>
      <c r="AC28" s="55">
        <v>0.0813025</v>
      </c>
      <c r="AE28" s="36">
        <v>0.8</v>
      </c>
      <c r="AF28" s="27">
        <v>-0.99</v>
      </c>
      <c r="AG28" s="28">
        <v>0.99</v>
      </c>
      <c r="AI28" s="75">
        <v>58</v>
      </c>
      <c r="AJ28" s="56">
        <v>29</v>
      </c>
      <c r="IU28" s="31">
        <f aca="true" t="shared" si="0" ref="IU28:IU36">D62-$D$66</f>
        <v>10.25</v>
      </c>
      <c r="IV28" s="6" t="b">
        <f>IU28=G62</f>
        <v>1</v>
      </c>
    </row>
    <row r="29" spans="1:256" ht="12.75">
      <c r="A29" s="136" t="s">
        <v>47</v>
      </c>
      <c r="B29" s="137">
        <v>34550</v>
      </c>
      <c r="C29" s="128" t="s">
        <v>46</v>
      </c>
      <c r="D29" s="138">
        <v>32.23</v>
      </c>
      <c r="E29" s="119"/>
      <c r="F29" s="150">
        <v>0.7998</v>
      </c>
      <c r="G29" s="138">
        <v>11.23</v>
      </c>
      <c r="J29" s="57">
        <v>42536</v>
      </c>
      <c r="K29" s="101"/>
      <c r="L29" s="59">
        <v>42972</v>
      </c>
      <c r="M29" s="59">
        <v>43486</v>
      </c>
      <c r="N29" s="59">
        <v>43587</v>
      </c>
      <c r="O29" s="59">
        <v>43537</v>
      </c>
      <c r="P29" s="79">
        <v>24</v>
      </c>
      <c r="Q29" s="60">
        <v>23.25</v>
      </c>
      <c r="R29"/>
      <c r="S29" s="39">
        <v>0.22817</v>
      </c>
      <c r="T29" s="39">
        <v>0.22945</v>
      </c>
      <c r="U29" s="24"/>
      <c r="V29" s="77">
        <v>0.91</v>
      </c>
      <c r="W29" s="39">
        <v>1.1</v>
      </c>
      <c r="Y29" s="91">
        <v>-0.663629</v>
      </c>
      <c r="Z29" s="89">
        <v>0.149674</v>
      </c>
      <c r="AA29" s="89">
        <v>0.734645</v>
      </c>
      <c r="AB29" s="72" t="s">
        <v>29</v>
      </c>
      <c r="AC29" s="55">
        <v>0.2588473</v>
      </c>
      <c r="AE29" s="25">
        <v>0.8</v>
      </c>
      <c r="AF29" s="27">
        <v>-0.985214</v>
      </c>
      <c r="AG29" s="28">
        <v>0.683366</v>
      </c>
      <c r="AI29" s="75">
        <v>55</v>
      </c>
      <c r="AJ29" s="56">
        <v>18</v>
      </c>
      <c r="IU29" s="32">
        <f t="shared" si="0"/>
        <v>6.600000000000001</v>
      </c>
      <c r="IV29" s="6" t="b">
        <f>IU29=G63</f>
        <v>1</v>
      </c>
    </row>
    <row r="30" spans="1:256" ht="12.75">
      <c r="A30" s="136" t="s">
        <v>47</v>
      </c>
      <c r="B30" s="137">
        <v>38850</v>
      </c>
      <c r="C30" s="128" t="s">
        <v>46</v>
      </c>
      <c r="D30" s="138">
        <v>26.36</v>
      </c>
      <c r="E30" s="119"/>
      <c r="F30" s="150">
        <v>0.8993</v>
      </c>
      <c r="G30" s="138">
        <v>5.36</v>
      </c>
      <c r="J30" s="57">
        <v>42628</v>
      </c>
      <c r="K30" s="101"/>
      <c r="L30" s="59">
        <v>42972</v>
      </c>
      <c r="M30" s="59">
        <v>43725</v>
      </c>
      <c r="N30" s="59">
        <v>43849</v>
      </c>
      <c r="O30" s="59">
        <v>43787</v>
      </c>
      <c r="P30" s="79">
        <v>24</v>
      </c>
      <c r="Q30" s="60">
        <v>23.5</v>
      </c>
      <c r="R30"/>
      <c r="S30" s="39">
        <v>0.21917</v>
      </c>
      <c r="T30" s="39">
        <v>0.2199</v>
      </c>
      <c r="U30" s="24"/>
      <c r="V30" s="77">
        <v>1</v>
      </c>
      <c r="W30" s="39">
        <v>1.08</v>
      </c>
      <c r="Y30" s="91">
        <v>-0.528961</v>
      </c>
      <c r="Z30" s="89">
        <v>0.110386</v>
      </c>
      <c r="AA30" s="89">
        <v>0.621029</v>
      </c>
      <c r="AB30" s="73"/>
      <c r="AC30" s="54"/>
      <c r="AE30" s="25">
        <v>0.8</v>
      </c>
      <c r="AF30" s="27">
        <v>-0.981182</v>
      </c>
      <c r="AG30" s="28">
        <v>0.555726</v>
      </c>
      <c r="AI30" s="75">
        <v>10</v>
      </c>
      <c r="AJ30" s="56">
        <v>0</v>
      </c>
      <c r="IU30" s="32">
        <f t="shared" si="0"/>
        <v>3.210000000000001</v>
      </c>
      <c r="IV30" s="6" t="b">
        <f>IU30=G64</f>
        <v>1</v>
      </c>
    </row>
    <row r="31" spans="1:256" ht="12.75">
      <c r="A31" s="136" t="s">
        <v>47</v>
      </c>
      <c r="B31" s="137">
        <v>41000</v>
      </c>
      <c r="C31" s="128" t="s">
        <v>46</v>
      </c>
      <c r="D31" s="138">
        <v>23.64</v>
      </c>
      <c r="E31" s="119"/>
      <c r="F31" s="150">
        <v>0.9491</v>
      </c>
      <c r="G31" s="138">
        <v>2.64</v>
      </c>
      <c r="J31" s="57">
        <v>42719</v>
      </c>
      <c r="K31" s="101"/>
      <c r="L31" s="59">
        <v>42972</v>
      </c>
      <c r="M31" s="59">
        <v>43920</v>
      </c>
      <c r="N31" s="59">
        <v>44086</v>
      </c>
      <c r="O31" s="59">
        <v>44003</v>
      </c>
      <c r="P31" s="79">
        <v>21.5</v>
      </c>
      <c r="Q31" s="60">
        <v>21</v>
      </c>
      <c r="R31"/>
      <c r="S31" s="39">
        <v>0.21338</v>
      </c>
      <c r="T31" s="39">
        <v>0.21394</v>
      </c>
      <c r="U31" s="24"/>
      <c r="V31" s="77">
        <v>1</v>
      </c>
      <c r="W31" s="39">
        <v>1.08</v>
      </c>
      <c r="Y31" s="92">
        <v>-0.456729</v>
      </c>
      <c r="Z31" s="90">
        <v>0.090639</v>
      </c>
      <c r="AA31" s="90">
        <v>0.557029</v>
      </c>
      <c r="AB31" s="73"/>
      <c r="AC31" s="54"/>
      <c r="AE31" s="25">
        <v>0.8</v>
      </c>
      <c r="AF31" s="27">
        <v>-0.979607</v>
      </c>
      <c r="AG31" s="28">
        <v>0.486248</v>
      </c>
      <c r="AI31" s="75">
        <v>19</v>
      </c>
      <c r="AJ31" s="56">
        <v>3</v>
      </c>
      <c r="IU31" s="32">
        <f t="shared" si="0"/>
        <v>1.5799999999999983</v>
      </c>
      <c r="IV31" s="6" t="b">
        <f>ROUND(IU31,2)=G65</f>
        <v>1</v>
      </c>
    </row>
    <row r="32" spans="1:256" ht="12.75">
      <c r="A32" s="136" t="s">
        <v>47</v>
      </c>
      <c r="B32" s="137">
        <v>43200</v>
      </c>
      <c r="C32" s="128" t="s">
        <v>46</v>
      </c>
      <c r="D32" s="138">
        <v>21</v>
      </c>
      <c r="E32" s="119"/>
      <c r="F32" s="150">
        <v>1</v>
      </c>
      <c r="G32" s="138">
        <v>0</v>
      </c>
      <c r="J32" s="57">
        <v>42810</v>
      </c>
      <c r="K32" s="101"/>
      <c r="L32" s="59">
        <v>42972</v>
      </c>
      <c r="M32" s="59">
        <v>44814</v>
      </c>
      <c r="N32" s="59">
        <v>45180</v>
      </c>
      <c r="O32" s="59">
        <v>44997</v>
      </c>
      <c r="P32" s="79">
        <v>22.5</v>
      </c>
      <c r="Q32" s="60">
        <v>22</v>
      </c>
      <c r="R32"/>
      <c r="S32" s="39">
        <v>0.2091</v>
      </c>
      <c r="T32" s="39">
        <v>0.20959</v>
      </c>
      <c r="U32" s="24"/>
      <c r="V32" s="77"/>
      <c r="W32" s="39"/>
      <c r="Y32" s="92">
        <v>-0.409356</v>
      </c>
      <c r="Z32" s="90">
        <v>0.078248</v>
      </c>
      <c r="AA32" s="90">
        <v>0.513629</v>
      </c>
      <c r="AB32" s="73"/>
      <c r="AC32" s="54"/>
      <c r="AE32" s="25">
        <v>0.8</v>
      </c>
      <c r="AF32" s="27">
        <v>-0.97972</v>
      </c>
      <c r="AG32" s="28">
        <v>0.439667</v>
      </c>
      <c r="AI32" s="75">
        <v>2</v>
      </c>
      <c r="AJ32" s="56">
        <v>0</v>
      </c>
      <c r="IU32" s="32">
        <f t="shared" si="0"/>
        <v>0</v>
      </c>
      <c r="IV32" s="6" t="b">
        <f>IU32=G66</f>
        <v>1</v>
      </c>
    </row>
    <row r="33" spans="1:256" ht="12.75">
      <c r="A33" s="136" t="s">
        <v>47</v>
      </c>
      <c r="B33" s="137">
        <v>45350</v>
      </c>
      <c r="C33" s="128" t="s">
        <v>46</v>
      </c>
      <c r="D33" s="138">
        <v>18.57</v>
      </c>
      <c r="E33" s="119"/>
      <c r="F33" s="150">
        <v>1.0498</v>
      </c>
      <c r="G33" s="138">
        <v>-2.43</v>
      </c>
      <c r="J33" s="57">
        <v>42999</v>
      </c>
      <c r="K33" s="101"/>
      <c r="L33" s="59">
        <v>42972</v>
      </c>
      <c r="M33" s="59">
        <v>45867</v>
      </c>
      <c r="N33" s="59">
        <v>46467</v>
      </c>
      <c r="O33" s="59">
        <v>46167</v>
      </c>
      <c r="P33" s="79">
        <v>23.5</v>
      </c>
      <c r="Q33" s="60">
        <v>23.25</v>
      </c>
      <c r="R33"/>
      <c r="S33" s="39">
        <v>0.20276</v>
      </c>
      <c r="T33" s="39">
        <v>0.2032</v>
      </c>
      <c r="U33" s="24"/>
      <c r="V33" s="77"/>
      <c r="W33" s="39"/>
      <c r="Y33" s="92">
        <v>-0.347031</v>
      </c>
      <c r="Z33" s="90">
        <v>0.062687</v>
      </c>
      <c r="AA33" s="90">
        <v>0.454478</v>
      </c>
      <c r="AB33" s="73"/>
      <c r="AC33" s="54"/>
      <c r="AE33" s="25">
        <v>0.8</v>
      </c>
      <c r="AF33" s="27">
        <v>-0.984187</v>
      </c>
      <c r="AG33" s="28">
        <v>0.375856</v>
      </c>
      <c r="AI33" s="75">
        <v>0</v>
      </c>
      <c r="AJ33" s="56">
        <v>0</v>
      </c>
      <c r="IU33" s="32">
        <f t="shared" si="0"/>
        <v>-1.5199999999999996</v>
      </c>
      <c r="IV33" s="6" t="b">
        <f>ROUND(IU33,2)=G67</f>
        <v>1</v>
      </c>
    </row>
    <row r="34" spans="1:256" ht="12.75">
      <c r="A34" s="136" t="s">
        <v>47</v>
      </c>
      <c r="B34" s="137">
        <v>47500</v>
      </c>
      <c r="C34" s="128" t="s">
        <v>46</v>
      </c>
      <c r="D34" s="138">
        <v>16.27</v>
      </c>
      <c r="E34" s="119"/>
      <c r="F34" s="150">
        <v>1.0995</v>
      </c>
      <c r="G34" s="138">
        <v>-4.73</v>
      </c>
      <c r="J34" s="57">
        <v>43090</v>
      </c>
      <c r="K34" s="101"/>
      <c r="L34" s="59">
        <v>42972</v>
      </c>
      <c r="M34" s="59">
        <v>46391</v>
      </c>
      <c r="N34" s="59">
        <v>47107</v>
      </c>
      <c r="O34" s="59">
        <v>46749</v>
      </c>
      <c r="P34" s="79">
        <v>23.75</v>
      </c>
      <c r="Q34" s="60">
        <v>23.5</v>
      </c>
      <c r="R34"/>
      <c r="S34" s="39">
        <v>0.20043</v>
      </c>
      <c r="T34" s="39">
        <v>0.20087</v>
      </c>
      <c r="U34" s="24"/>
      <c r="V34" s="77"/>
      <c r="W34" s="39"/>
      <c r="Y34" s="92">
        <v>-0.326311</v>
      </c>
      <c r="Z34" s="90">
        <v>0.057714</v>
      </c>
      <c r="AA34" s="90">
        <v>0.434218</v>
      </c>
      <c r="AB34" s="74"/>
      <c r="AC34" s="70"/>
      <c r="AE34" s="25">
        <v>0.8</v>
      </c>
      <c r="AF34" s="27">
        <v>-0.988132</v>
      </c>
      <c r="AG34" s="28">
        <v>0.35358</v>
      </c>
      <c r="AI34" s="75">
        <v>2</v>
      </c>
      <c r="AJ34" s="56">
        <v>0</v>
      </c>
      <c r="IU34" s="32">
        <f t="shared" si="0"/>
        <v>-2.9499999999999993</v>
      </c>
      <c r="IV34" s="6" t="b">
        <f>IU34=G68</f>
        <v>1</v>
      </c>
    </row>
    <row r="35" spans="1:256" ht="12.75">
      <c r="A35" s="136" t="s">
        <v>47</v>
      </c>
      <c r="B35" s="137">
        <v>51800</v>
      </c>
      <c r="C35" s="128" t="s">
        <v>46</v>
      </c>
      <c r="D35" s="138">
        <v>12.12</v>
      </c>
      <c r="E35" s="119"/>
      <c r="F35" s="150">
        <v>1.1991</v>
      </c>
      <c r="G35" s="138">
        <v>-8.88</v>
      </c>
      <c r="J35" s="57">
        <v>43454</v>
      </c>
      <c r="K35" s="101"/>
      <c r="L35" s="59">
        <v>42972</v>
      </c>
      <c r="M35" s="59">
        <v>52164</v>
      </c>
      <c r="N35" s="59">
        <v>52164</v>
      </c>
      <c r="O35" s="59">
        <v>52164</v>
      </c>
      <c r="P35" s="79">
        <v>25.5</v>
      </c>
      <c r="Q35" s="60">
        <v>25.25</v>
      </c>
      <c r="R35"/>
      <c r="S35" s="39"/>
      <c r="T35" s="39">
        <v>0.19406</v>
      </c>
      <c r="U35" s="24"/>
      <c r="V35" s="77">
        <v>1.02</v>
      </c>
      <c r="W35" s="39">
        <v>1.08</v>
      </c>
      <c r="Y35" s="92">
        <v>-0.271397</v>
      </c>
      <c r="Z35" s="90">
        <v>0.045066</v>
      </c>
      <c r="AA35" s="90">
        <v>0.378816</v>
      </c>
      <c r="AB35" s="73"/>
      <c r="AC35" s="54"/>
      <c r="AE35" s="25">
        <v>0.8</v>
      </c>
      <c r="AF35" s="27">
        <v>-0.99</v>
      </c>
      <c r="AG35" s="28">
        <v>0.302547</v>
      </c>
      <c r="AI35" s="75">
        <v>0</v>
      </c>
      <c r="AJ35" s="56">
        <v>4</v>
      </c>
      <c r="IU35" s="32">
        <f t="shared" si="0"/>
        <v>-5.719999999999999</v>
      </c>
      <c r="IV35" s="6" t="b">
        <f>IU35=G69</f>
        <v>1</v>
      </c>
    </row>
    <row r="36" spans="1:256" ht="13.5" thickBot="1">
      <c r="A36" s="136" t="s">
        <v>48</v>
      </c>
      <c r="B36" s="137">
        <v>56150</v>
      </c>
      <c r="C36" s="128" t="s">
        <v>46</v>
      </c>
      <c r="D36" s="138">
        <v>8.49</v>
      </c>
      <c r="E36" s="119"/>
      <c r="F36" s="151">
        <v>1.2998</v>
      </c>
      <c r="G36" s="148">
        <v>-12.51</v>
      </c>
      <c r="J36" s="37"/>
      <c r="K36" s="38"/>
      <c r="L36" s="34"/>
      <c r="M36" s="34"/>
      <c r="N36" s="34"/>
      <c r="O36" s="34"/>
      <c r="P36" s="80"/>
      <c r="Q36" s="35"/>
      <c r="S36" s="88"/>
      <c r="T36" s="88"/>
      <c r="V36" s="78"/>
      <c r="W36" s="64"/>
      <c r="Y36" s="93"/>
      <c r="Z36" s="94"/>
      <c r="AA36" s="94"/>
      <c r="AB36" s="96"/>
      <c r="AC36" s="95"/>
      <c r="AE36" s="156"/>
      <c r="AF36" s="157"/>
      <c r="AG36" s="158"/>
      <c r="AI36" s="154"/>
      <c r="AJ36" s="155"/>
      <c r="IU36" s="33">
        <f t="shared" si="0"/>
        <v>-8.23</v>
      </c>
      <c r="IV36" s="6" t="b">
        <f>ROUND(IU36,2)=G70</f>
        <v>1</v>
      </c>
    </row>
    <row r="37" spans="1:255" ht="13.5" thickBot="1">
      <c r="A37" s="131" t="s">
        <v>49</v>
      </c>
      <c r="B37" s="128">
        <v>43200</v>
      </c>
      <c r="C37" s="129"/>
      <c r="D37" s="139"/>
      <c r="E37" s="119"/>
      <c r="F37" s="126"/>
      <c r="G37" s="140">
        <v>30.17</v>
      </c>
      <c r="IU37" s="33"/>
    </row>
    <row r="38" spans="1:255" ht="13.5" thickBot="1">
      <c r="A38" s="131" t="s">
        <v>50</v>
      </c>
      <c r="B38" s="141">
        <v>21</v>
      </c>
      <c r="C38" s="129"/>
      <c r="D38" s="139"/>
      <c r="E38" s="119"/>
      <c r="F38" s="126"/>
      <c r="G38" s="153"/>
      <c r="J38" s="175" t="s">
        <v>30</v>
      </c>
      <c r="K38" s="176"/>
      <c r="L38" s="47" t="s">
        <v>9</v>
      </c>
      <c r="M38" s="47" t="s">
        <v>10</v>
      </c>
      <c r="N38" s="47" t="s">
        <v>11</v>
      </c>
      <c r="O38" s="47" t="s">
        <v>12</v>
      </c>
      <c r="P38" s="48" t="s">
        <v>13</v>
      </c>
      <c r="Q38" s="49" t="s">
        <v>14</v>
      </c>
      <c r="IU38" s="33"/>
    </row>
    <row r="39" spans="1:255" ht="13.5" thickBot="1">
      <c r="A39" s="131" t="s">
        <v>51</v>
      </c>
      <c r="B39" s="141">
        <v>65</v>
      </c>
      <c r="C39" s="129"/>
      <c r="D39" s="139"/>
      <c r="E39" s="119"/>
      <c r="F39" s="126"/>
      <c r="G39" s="126"/>
      <c r="J39" s="57">
        <v>42446</v>
      </c>
      <c r="K39" s="58"/>
      <c r="L39" s="59">
        <v>9627</v>
      </c>
      <c r="M39" s="59">
        <v>9670</v>
      </c>
      <c r="N39" s="59">
        <v>9670</v>
      </c>
      <c r="O39" s="59">
        <v>9670</v>
      </c>
      <c r="P39" s="79">
        <v>22.75</v>
      </c>
      <c r="Q39" s="60">
        <v>22</v>
      </c>
      <c r="IU39" s="33"/>
    </row>
    <row r="40" spans="1:255" ht="13.5" thickBot="1">
      <c r="A40" s="142" t="s">
        <v>52</v>
      </c>
      <c r="B40" s="143">
        <v>10</v>
      </c>
      <c r="C40" s="144"/>
      <c r="D40" s="145"/>
      <c r="E40" s="119"/>
      <c r="F40" s="126"/>
      <c r="G40" s="126"/>
      <c r="J40" s="57">
        <v>42536</v>
      </c>
      <c r="K40" s="58"/>
      <c r="L40" s="59">
        <v>9627</v>
      </c>
      <c r="M40" s="59">
        <v>9713</v>
      </c>
      <c r="N40" s="59">
        <v>9713</v>
      </c>
      <c r="O40" s="59">
        <v>9713</v>
      </c>
      <c r="P40" s="79">
        <v>25</v>
      </c>
      <c r="Q40" s="60">
        <v>24.25</v>
      </c>
      <c r="IU40" s="33"/>
    </row>
    <row r="41" spans="1:255" ht="13.5" thickBot="1">
      <c r="A41" s="120"/>
      <c r="B41" s="146"/>
      <c r="C41" s="120"/>
      <c r="D41" s="121"/>
      <c r="E41" s="126"/>
      <c r="F41" s="126"/>
      <c r="G41" s="126"/>
      <c r="J41" s="57">
        <v>42628</v>
      </c>
      <c r="K41" s="58"/>
      <c r="L41" s="59">
        <v>9627</v>
      </c>
      <c r="M41" s="59">
        <v>9800</v>
      </c>
      <c r="N41" s="59">
        <v>9800</v>
      </c>
      <c r="O41" s="59">
        <v>9800</v>
      </c>
      <c r="P41" s="79">
        <v>25</v>
      </c>
      <c r="Q41" s="60">
        <v>24.5</v>
      </c>
      <c r="IU41" s="33"/>
    </row>
    <row r="42" spans="1:255" ht="13.5" thickBot="1">
      <c r="A42" s="122" t="s">
        <v>41</v>
      </c>
      <c r="B42" s="123">
        <v>42403</v>
      </c>
      <c r="C42" s="124"/>
      <c r="D42" s="125"/>
      <c r="E42" s="126"/>
      <c r="F42" s="126"/>
      <c r="G42" s="126"/>
      <c r="J42" s="57">
        <v>42719</v>
      </c>
      <c r="K42" s="58"/>
      <c r="L42" s="59">
        <v>9627</v>
      </c>
      <c r="M42" s="59">
        <v>9905</v>
      </c>
      <c r="N42" s="59">
        <v>9905</v>
      </c>
      <c r="O42" s="59">
        <v>9905</v>
      </c>
      <c r="P42" s="79">
        <v>22.5</v>
      </c>
      <c r="Q42" s="60">
        <v>22</v>
      </c>
      <c r="IU42" s="33"/>
    </row>
    <row r="43" spans="1:255" ht="13.5" thickBot="1">
      <c r="A43" s="127" t="s">
        <v>0</v>
      </c>
      <c r="B43" s="128" t="s">
        <v>40</v>
      </c>
      <c r="C43" s="129"/>
      <c r="D43" s="130"/>
      <c r="E43" s="126"/>
      <c r="F43" s="126"/>
      <c r="G43" s="126"/>
      <c r="J43" s="57">
        <v>42810</v>
      </c>
      <c r="K43" s="58"/>
      <c r="L43" s="59">
        <v>9627</v>
      </c>
      <c r="M43" s="59">
        <v>10101</v>
      </c>
      <c r="N43" s="59">
        <v>10101</v>
      </c>
      <c r="O43" s="59">
        <v>10101</v>
      </c>
      <c r="P43" s="79">
        <v>23.5</v>
      </c>
      <c r="Q43" s="60">
        <v>23</v>
      </c>
      <c r="X43" s="152"/>
      <c r="IU43" s="33"/>
    </row>
    <row r="44" spans="1:255" ht="13.5" thickBot="1">
      <c r="A44" s="131" t="s">
        <v>42</v>
      </c>
      <c r="B44" s="132">
        <v>42536</v>
      </c>
      <c r="C44" s="129"/>
      <c r="D44" s="133"/>
      <c r="E44" s="119"/>
      <c r="F44" s="134" t="s">
        <v>43</v>
      </c>
      <c r="G44" s="135" t="s">
        <v>44</v>
      </c>
      <c r="J44" s="57">
        <v>42999</v>
      </c>
      <c r="K44" s="58"/>
      <c r="L44" s="59">
        <v>9627</v>
      </c>
      <c r="M44" s="59">
        <v>10530</v>
      </c>
      <c r="N44" s="59">
        <v>10530</v>
      </c>
      <c r="O44" s="59">
        <v>10530</v>
      </c>
      <c r="P44" s="79">
        <v>24.5</v>
      </c>
      <c r="Q44" s="60">
        <v>24.25</v>
      </c>
      <c r="IU44" s="33"/>
    </row>
    <row r="45" spans="1:256" ht="13.5" thickBot="1">
      <c r="A45" s="136" t="s">
        <v>45</v>
      </c>
      <c r="B45" s="137">
        <v>30500</v>
      </c>
      <c r="C45" s="128" t="s">
        <v>46</v>
      </c>
      <c r="D45" s="138">
        <v>35.51</v>
      </c>
      <c r="E45" s="119"/>
      <c r="F45" s="149">
        <v>0.7003</v>
      </c>
      <c r="G45" s="147">
        <v>12.26</v>
      </c>
      <c r="J45" s="57">
        <v>43090</v>
      </c>
      <c r="K45" s="58"/>
      <c r="L45" s="59">
        <v>9627</v>
      </c>
      <c r="M45" s="59">
        <v>10749</v>
      </c>
      <c r="N45" s="59">
        <v>10749</v>
      </c>
      <c r="O45" s="59">
        <v>10749</v>
      </c>
      <c r="P45" s="79">
        <v>24.75</v>
      </c>
      <c r="Q45" s="60">
        <v>24.5</v>
      </c>
      <c r="IU45" s="31">
        <f aca="true" t="shared" si="1" ref="IU45:IU53">D79-$D$83</f>
        <v>9.079999999999998</v>
      </c>
      <c r="IV45" s="6" t="b">
        <f aca="true" t="shared" si="2" ref="IV45:IV53">IU45=G79</f>
        <v>1</v>
      </c>
    </row>
    <row r="46" spans="1:256" ht="13.5" thickBot="1">
      <c r="A46" s="136" t="s">
        <v>47</v>
      </c>
      <c r="B46" s="137">
        <v>34850</v>
      </c>
      <c r="C46" s="128" t="s">
        <v>46</v>
      </c>
      <c r="D46" s="138">
        <v>31.12</v>
      </c>
      <c r="E46" s="119"/>
      <c r="F46" s="150">
        <v>0.8002</v>
      </c>
      <c r="G46" s="138">
        <v>7.87</v>
      </c>
      <c r="J46" s="57"/>
      <c r="K46" s="58"/>
      <c r="L46" s="59"/>
      <c r="M46" s="59"/>
      <c r="N46" s="59"/>
      <c r="O46" s="59"/>
      <c r="P46" s="79"/>
      <c r="Q46" s="60"/>
      <c r="IU46" s="31">
        <f t="shared" si="1"/>
        <v>5.870000000000001</v>
      </c>
      <c r="IV46" s="6" t="b">
        <f t="shared" si="2"/>
        <v>1</v>
      </c>
    </row>
    <row r="47" spans="1:256" ht="13.5" thickBot="1">
      <c r="A47" s="136" t="s">
        <v>47</v>
      </c>
      <c r="B47" s="137">
        <v>39200</v>
      </c>
      <c r="C47" s="128" t="s">
        <v>46</v>
      </c>
      <c r="D47" s="138">
        <v>27.04</v>
      </c>
      <c r="E47" s="119"/>
      <c r="F47" s="150">
        <v>0.9001</v>
      </c>
      <c r="G47" s="138">
        <v>3.79</v>
      </c>
      <c r="J47" s="37"/>
      <c r="K47" s="38"/>
      <c r="L47" s="34"/>
      <c r="M47" s="34"/>
      <c r="N47" s="34"/>
      <c r="O47" s="34"/>
      <c r="P47" s="80"/>
      <c r="Q47" s="35"/>
      <c r="IU47" s="31">
        <f t="shared" si="1"/>
        <v>2.8500000000000014</v>
      </c>
      <c r="IV47" s="6" t="b">
        <f t="shared" si="2"/>
        <v>1</v>
      </c>
    </row>
    <row r="48" spans="1:256" ht="13.5" thickBot="1">
      <c r="A48" s="136" t="s">
        <v>47</v>
      </c>
      <c r="B48" s="137">
        <v>41350</v>
      </c>
      <c r="C48" s="128" t="s">
        <v>46</v>
      </c>
      <c r="D48" s="138">
        <v>25.13</v>
      </c>
      <c r="E48" s="119"/>
      <c r="F48" s="150">
        <v>0.9495</v>
      </c>
      <c r="G48" s="138">
        <v>1.88</v>
      </c>
      <c r="IU48" s="31">
        <f t="shared" si="1"/>
        <v>1.3999999999999986</v>
      </c>
      <c r="IV48" s="6" t="b">
        <f t="shared" si="2"/>
        <v>1</v>
      </c>
    </row>
    <row r="49" spans="1:256" ht="13.5" thickBot="1">
      <c r="A49" s="136" t="s">
        <v>47</v>
      </c>
      <c r="B49" s="137">
        <v>43550</v>
      </c>
      <c r="C49" s="128" t="s">
        <v>46</v>
      </c>
      <c r="D49" s="138">
        <v>23.25</v>
      </c>
      <c r="E49" s="119"/>
      <c r="F49" s="150">
        <v>1</v>
      </c>
      <c r="G49" s="138">
        <v>0</v>
      </c>
      <c r="J49" s="175" t="s">
        <v>38</v>
      </c>
      <c r="K49" s="176"/>
      <c r="L49" s="47" t="s">
        <v>9</v>
      </c>
      <c r="M49" s="47" t="s">
        <v>10</v>
      </c>
      <c r="N49" s="47" t="s">
        <v>11</v>
      </c>
      <c r="O49" s="47" t="s">
        <v>12</v>
      </c>
      <c r="P49" s="48" t="s">
        <v>13</v>
      </c>
      <c r="Q49" s="49" t="s">
        <v>14</v>
      </c>
      <c r="IU49" s="31">
        <f t="shared" si="1"/>
        <v>0</v>
      </c>
      <c r="IV49" s="6" t="b">
        <f t="shared" si="2"/>
        <v>1</v>
      </c>
    </row>
    <row r="50" spans="1:256" ht="13.5" thickBot="1">
      <c r="A50" s="136" t="s">
        <v>47</v>
      </c>
      <c r="B50" s="137">
        <v>45700</v>
      </c>
      <c r="C50" s="128" t="s">
        <v>46</v>
      </c>
      <c r="D50" s="138">
        <v>21.49</v>
      </c>
      <c r="E50" s="119"/>
      <c r="F50" s="150">
        <v>1.0494</v>
      </c>
      <c r="G50" s="138">
        <v>-1.76</v>
      </c>
      <c r="J50" s="57">
        <v>42446</v>
      </c>
      <c r="K50" s="58"/>
      <c r="L50" s="59">
        <v>42972</v>
      </c>
      <c r="M50" s="59">
        <v>43178</v>
      </c>
      <c r="N50" s="59">
        <v>43180</v>
      </c>
      <c r="O50" s="59">
        <v>43179</v>
      </c>
      <c r="P50" s="79">
        <v>21.75</v>
      </c>
      <c r="Q50" s="60">
        <v>21</v>
      </c>
      <c r="IU50" s="31">
        <f t="shared" si="1"/>
        <v>-1.3500000000000014</v>
      </c>
      <c r="IV50" s="6" t="b">
        <f t="shared" si="2"/>
        <v>1</v>
      </c>
    </row>
    <row r="51" spans="1:256" ht="13.5" thickBot="1">
      <c r="A51" s="136" t="s">
        <v>47</v>
      </c>
      <c r="B51" s="137">
        <v>47900</v>
      </c>
      <c r="C51" s="128" t="s">
        <v>46</v>
      </c>
      <c r="D51" s="138">
        <v>19.76</v>
      </c>
      <c r="E51" s="119"/>
      <c r="F51" s="150">
        <v>1.0999</v>
      </c>
      <c r="G51" s="138">
        <v>-3.49</v>
      </c>
      <c r="J51" s="57">
        <v>42536</v>
      </c>
      <c r="K51" s="58"/>
      <c r="L51" s="59">
        <v>42972</v>
      </c>
      <c r="M51" s="59">
        <v>43486</v>
      </c>
      <c r="N51" s="59">
        <v>43587</v>
      </c>
      <c r="O51" s="59">
        <v>43537</v>
      </c>
      <c r="P51" s="79">
        <v>24</v>
      </c>
      <c r="Q51" s="60">
        <v>23.25</v>
      </c>
      <c r="IU51" s="31">
        <f t="shared" si="1"/>
        <v>-2.66</v>
      </c>
      <c r="IV51" s="6" t="b">
        <f t="shared" si="2"/>
        <v>1</v>
      </c>
    </row>
    <row r="52" spans="1:256" ht="13.5" thickBot="1">
      <c r="A52" s="136" t="s">
        <v>47</v>
      </c>
      <c r="B52" s="137">
        <v>52250</v>
      </c>
      <c r="C52" s="128" t="s">
        <v>46</v>
      </c>
      <c r="D52" s="138">
        <v>16.57</v>
      </c>
      <c r="E52" s="119"/>
      <c r="F52" s="150">
        <v>1.1998</v>
      </c>
      <c r="G52" s="138">
        <v>-6.68</v>
      </c>
      <c r="J52" s="57">
        <v>42628</v>
      </c>
      <c r="K52" s="58"/>
      <c r="L52" s="59">
        <v>42972</v>
      </c>
      <c r="M52" s="59">
        <v>43725</v>
      </c>
      <c r="N52" s="59">
        <v>43849</v>
      </c>
      <c r="O52" s="59">
        <v>43787</v>
      </c>
      <c r="P52" s="79">
        <v>24</v>
      </c>
      <c r="Q52" s="60">
        <v>23.5</v>
      </c>
      <c r="IU52" s="31">
        <f t="shared" si="1"/>
        <v>-5.15</v>
      </c>
      <c r="IV52" s="6" t="b">
        <f t="shared" si="2"/>
        <v>1</v>
      </c>
    </row>
    <row r="53" spans="1:256" ht="13.5" thickBot="1">
      <c r="A53" s="136" t="s">
        <v>48</v>
      </c>
      <c r="B53" s="137">
        <v>56600</v>
      </c>
      <c r="C53" s="128" t="s">
        <v>46</v>
      </c>
      <c r="D53" s="138">
        <v>13.68</v>
      </c>
      <c r="E53" s="119"/>
      <c r="F53" s="151">
        <v>1.2997</v>
      </c>
      <c r="G53" s="148">
        <v>-9.57</v>
      </c>
      <c r="J53" s="57"/>
      <c r="K53" s="58"/>
      <c r="L53" s="59"/>
      <c r="M53" s="59"/>
      <c r="N53" s="59"/>
      <c r="O53" s="59"/>
      <c r="P53" s="79"/>
      <c r="Q53" s="60"/>
      <c r="IU53" s="31">
        <f t="shared" si="1"/>
        <v>-7.449999999999999</v>
      </c>
      <c r="IV53" s="6" t="b">
        <f t="shared" si="2"/>
        <v>1</v>
      </c>
    </row>
    <row r="54" spans="1:17" ht="13.5" thickBot="1">
      <c r="A54" s="131" t="s">
        <v>49</v>
      </c>
      <c r="B54" s="128">
        <v>43550</v>
      </c>
      <c r="C54" s="129"/>
      <c r="D54" s="139"/>
      <c r="E54" s="119"/>
      <c r="F54" s="126"/>
      <c r="G54" s="140">
        <v>21.83</v>
      </c>
      <c r="J54" s="37"/>
      <c r="K54" s="38"/>
      <c r="L54" s="34"/>
      <c r="M54" s="34"/>
      <c r="N54" s="34"/>
      <c r="O54" s="34"/>
      <c r="P54" s="80"/>
      <c r="Q54" s="35"/>
    </row>
    <row r="55" spans="1:7" ht="13.5" thickBot="1">
      <c r="A55" s="131" t="s">
        <v>50</v>
      </c>
      <c r="B55" s="141">
        <v>23.25</v>
      </c>
      <c r="C55" s="129"/>
      <c r="D55" s="139"/>
      <c r="E55" s="119"/>
      <c r="F55" s="126"/>
      <c r="G55" s="126"/>
    </row>
    <row r="56" spans="1:17" ht="13.5" thickBot="1">
      <c r="A56" s="131" t="s">
        <v>51</v>
      </c>
      <c r="B56" s="141">
        <v>65</v>
      </c>
      <c r="C56" s="129"/>
      <c r="D56" s="139"/>
      <c r="E56" s="119"/>
      <c r="F56" s="126"/>
      <c r="G56" s="126"/>
      <c r="J56" s="179" t="s">
        <v>37</v>
      </c>
      <c r="K56" s="180"/>
      <c r="L56" s="61" t="s">
        <v>9</v>
      </c>
      <c r="M56" s="61" t="s">
        <v>10</v>
      </c>
      <c r="N56" s="61" t="s">
        <v>11</v>
      </c>
      <c r="O56" s="61" t="s">
        <v>12</v>
      </c>
      <c r="P56" s="62" t="s">
        <v>13</v>
      </c>
      <c r="Q56" s="63" t="s">
        <v>14</v>
      </c>
    </row>
    <row r="57" spans="1:17" ht="13.5" thickBot="1">
      <c r="A57" s="142" t="s">
        <v>52</v>
      </c>
      <c r="B57" s="143">
        <v>10</v>
      </c>
      <c r="C57" s="144"/>
      <c r="D57" s="145"/>
      <c r="E57" s="119"/>
      <c r="F57" s="126"/>
      <c r="G57" s="126"/>
      <c r="J57" s="57">
        <v>42446</v>
      </c>
      <c r="K57" s="58"/>
      <c r="L57" s="59">
        <v>70937</v>
      </c>
      <c r="M57" s="59">
        <v>71353</v>
      </c>
      <c r="N57" s="59">
        <v>71353</v>
      </c>
      <c r="O57" s="59">
        <v>71353</v>
      </c>
      <c r="P57" s="79">
        <v>24.25</v>
      </c>
      <c r="Q57" s="60">
        <v>23.5</v>
      </c>
    </row>
    <row r="58" spans="1:17" ht="13.5" thickBot="1">
      <c r="A58" s="120"/>
      <c r="B58" s="146"/>
      <c r="C58" s="120"/>
      <c r="D58" s="121"/>
      <c r="E58" s="126"/>
      <c r="F58" s="126"/>
      <c r="G58" s="126"/>
      <c r="J58" s="57">
        <v>42536</v>
      </c>
      <c r="K58" s="58"/>
      <c r="L58" s="59">
        <v>70937</v>
      </c>
      <c r="M58" s="59">
        <v>71899</v>
      </c>
      <c r="N58" s="59">
        <v>71899</v>
      </c>
      <c r="O58" s="59">
        <v>71899</v>
      </c>
      <c r="P58" s="79">
        <v>26.5</v>
      </c>
      <c r="Q58" s="60">
        <v>25.75</v>
      </c>
    </row>
    <row r="59" spans="1:17" ht="12.75">
      <c r="A59" s="122" t="s">
        <v>41</v>
      </c>
      <c r="B59" s="123">
        <v>42403</v>
      </c>
      <c r="C59" s="124"/>
      <c r="D59" s="125"/>
      <c r="E59" s="126"/>
      <c r="F59" s="126"/>
      <c r="G59" s="126"/>
      <c r="J59" s="57">
        <v>42628</v>
      </c>
      <c r="K59" s="58"/>
      <c r="L59" s="59">
        <v>70937</v>
      </c>
      <c r="M59" s="59">
        <v>72586</v>
      </c>
      <c r="N59" s="59">
        <v>72586</v>
      </c>
      <c r="O59" s="59">
        <v>72586</v>
      </c>
      <c r="P59" s="79">
        <v>26.5</v>
      </c>
      <c r="Q59" s="60">
        <v>26</v>
      </c>
    </row>
    <row r="60" spans="1:17" ht="13.5" thickBot="1">
      <c r="A60" s="127" t="s">
        <v>0</v>
      </c>
      <c r="B60" s="128" t="s">
        <v>40</v>
      </c>
      <c r="C60" s="129"/>
      <c r="D60" s="130"/>
      <c r="E60" s="126"/>
      <c r="F60" s="126"/>
      <c r="G60" s="126"/>
      <c r="J60" s="57"/>
      <c r="K60" s="58"/>
      <c r="L60" s="59"/>
      <c r="M60" s="59"/>
      <c r="N60" s="59"/>
      <c r="O60" s="59"/>
      <c r="P60" s="79"/>
      <c r="Q60" s="60"/>
    </row>
    <row r="61" spans="1:17" ht="13.5" thickBot="1">
      <c r="A61" s="131" t="s">
        <v>42</v>
      </c>
      <c r="B61" s="132">
        <v>42628</v>
      </c>
      <c r="C61" s="129"/>
      <c r="D61" s="133"/>
      <c r="E61" s="119"/>
      <c r="F61" s="134" t="s">
        <v>43</v>
      </c>
      <c r="G61" s="135" t="s">
        <v>44</v>
      </c>
      <c r="J61" s="37"/>
      <c r="K61" s="38"/>
      <c r="L61" s="34"/>
      <c r="M61" s="34"/>
      <c r="N61" s="34"/>
      <c r="O61" s="34"/>
      <c r="P61" s="80"/>
      <c r="Q61" s="35"/>
    </row>
    <row r="62" spans="1:256" ht="13.5" thickBot="1">
      <c r="A62" s="136" t="s">
        <v>45</v>
      </c>
      <c r="B62" s="137">
        <v>30650</v>
      </c>
      <c r="C62" s="128" t="s">
        <v>46</v>
      </c>
      <c r="D62" s="138">
        <v>33.75</v>
      </c>
      <c r="E62" s="119"/>
      <c r="F62" s="149">
        <v>0.6998</v>
      </c>
      <c r="G62" s="147">
        <v>10.25</v>
      </c>
      <c r="IU62" s="31">
        <f aca="true" t="shared" si="3" ref="IU62:IU70">D96-$D$100</f>
        <v>8.29</v>
      </c>
      <c r="IV62" s="6" t="b">
        <f aca="true" t="shared" si="4" ref="IV62:IV70">IU62=G96</f>
        <v>1</v>
      </c>
    </row>
    <row r="63" spans="1:256" ht="13.5" thickBot="1">
      <c r="A63" s="136" t="s">
        <v>47</v>
      </c>
      <c r="B63" s="137">
        <v>35050</v>
      </c>
      <c r="C63" s="128" t="s">
        <v>46</v>
      </c>
      <c r="D63" s="138">
        <v>30.1</v>
      </c>
      <c r="E63" s="119"/>
      <c r="F63" s="150">
        <v>0.8002</v>
      </c>
      <c r="G63" s="138">
        <v>6.6</v>
      </c>
      <c r="J63" s="175" t="s">
        <v>39</v>
      </c>
      <c r="K63" s="176"/>
      <c r="L63" s="47" t="s">
        <v>9</v>
      </c>
      <c r="M63" s="47" t="s">
        <v>10</v>
      </c>
      <c r="N63" s="47" t="s">
        <v>11</v>
      </c>
      <c r="O63" s="47" t="s">
        <v>12</v>
      </c>
      <c r="P63" s="48" t="s">
        <v>13</v>
      </c>
      <c r="Q63" s="49" t="s">
        <v>14</v>
      </c>
      <c r="IU63" s="31">
        <f t="shared" si="3"/>
        <v>5.370000000000001</v>
      </c>
      <c r="IV63" s="6" t="b">
        <f t="shared" si="4"/>
        <v>1</v>
      </c>
    </row>
    <row r="64" spans="1:256" ht="13.5" thickBot="1">
      <c r="A64" s="136" t="s">
        <v>47</v>
      </c>
      <c r="B64" s="137">
        <v>39400</v>
      </c>
      <c r="C64" s="128" t="s">
        <v>46</v>
      </c>
      <c r="D64" s="138">
        <v>26.71</v>
      </c>
      <c r="E64" s="119"/>
      <c r="F64" s="150">
        <v>0.8995</v>
      </c>
      <c r="G64" s="138">
        <v>3.21</v>
      </c>
      <c r="I64" s="16"/>
      <c r="J64" s="116">
        <v>42446</v>
      </c>
      <c r="K64" s="117"/>
      <c r="L64" s="112">
        <v>48029</v>
      </c>
      <c r="M64" s="112">
        <v>48169</v>
      </c>
      <c r="N64" s="112">
        <v>48169</v>
      </c>
      <c r="O64" s="112">
        <v>48169</v>
      </c>
      <c r="P64" s="113"/>
      <c r="Q64" s="114">
        <v>20</v>
      </c>
      <c r="IU64" s="31">
        <f t="shared" si="3"/>
        <v>2.6099999999999994</v>
      </c>
      <c r="IV64" s="6" t="b">
        <f t="shared" si="4"/>
        <v>1</v>
      </c>
    </row>
    <row r="65" spans="1:256" ht="13.5" thickBot="1">
      <c r="A65" s="136" t="s">
        <v>47</v>
      </c>
      <c r="B65" s="137">
        <v>41600</v>
      </c>
      <c r="C65" s="128" t="s">
        <v>46</v>
      </c>
      <c r="D65" s="138">
        <v>25.08</v>
      </c>
      <c r="E65" s="119"/>
      <c r="F65" s="150">
        <v>0.9498</v>
      </c>
      <c r="G65" s="138">
        <v>1.58</v>
      </c>
      <c r="J65" s="118"/>
      <c r="K65" s="99"/>
      <c r="L65" s="98"/>
      <c r="M65" s="98"/>
      <c r="N65" s="98"/>
      <c r="O65" s="98"/>
      <c r="P65" s="97"/>
      <c r="Q65" s="115"/>
      <c r="IU65" s="31">
        <f t="shared" si="3"/>
        <v>1.2800000000000011</v>
      </c>
      <c r="IV65" s="6" t="b">
        <f t="shared" si="4"/>
        <v>1</v>
      </c>
    </row>
    <row r="66" spans="1:256" ht="13.5" thickBot="1">
      <c r="A66" s="136" t="s">
        <v>47</v>
      </c>
      <c r="B66" s="137">
        <v>43800</v>
      </c>
      <c r="C66" s="128" t="s">
        <v>46</v>
      </c>
      <c r="D66" s="138">
        <v>23.5</v>
      </c>
      <c r="E66" s="119"/>
      <c r="F66" s="150">
        <v>1</v>
      </c>
      <c r="G66" s="138">
        <v>0</v>
      </c>
      <c r="I66" s="16"/>
      <c r="J66" s="37"/>
      <c r="K66" s="38"/>
      <c r="L66" s="34"/>
      <c r="M66" s="34"/>
      <c r="N66" s="34"/>
      <c r="O66" s="34"/>
      <c r="P66" s="80"/>
      <c r="Q66" s="35"/>
      <c r="IU66" s="31">
        <f t="shared" si="3"/>
        <v>0</v>
      </c>
      <c r="IV66" s="6" t="b">
        <f t="shared" si="4"/>
        <v>1</v>
      </c>
    </row>
    <row r="67" spans="1:256" ht="13.5" thickBot="1">
      <c r="A67" s="136" t="s">
        <v>47</v>
      </c>
      <c r="B67" s="137">
        <v>46000</v>
      </c>
      <c r="C67" s="128" t="s">
        <v>46</v>
      </c>
      <c r="D67" s="138">
        <v>21.98</v>
      </c>
      <c r="E67" s="119"/>
      <c r="F67" s="150">
        <v>1.0502</v>
      </c>
      <c r="G67" s="138">
        <v>-1.52</v>
      </c>
      <c r="IU67" s="31">
        <f t="shared" si="3"/>
        <v>-1.2399999999999984</v>
      </c>
      <c r="IV67" s="6" t="b">
        <f t="shared" si="4"/>
        <v>1</v>
      </c>
    </row>
    <row r="68" spans="1:256" ht="13.5" thickBot="1">
      <c r="A68" s="136" t="s">
        <v>47</v>
      </c>
      <c r="B68" s="137">
        <v>48150</v>
      </c>
      <c r="C68" s="128" t="s">
        <v>46</v>
      </c>
      <c r="D68" s="138">
        <v>20.55</v>
      </c>
      <c r="E68" s="119"/>
      <c r="F68" s="150">
        <v>1.0993</v>
      </c>
      <c r="G68" s="138">
        <v>-2.95</v>
      </c>
      <c r="I68" s="16"/>
      <c r="IU68" s="31">
        <f t="shared" si="3"/>
        <v>-2.4499999999999993</v>
      </c>
      <c r="IV68" s="6" t="b">
        <f t="shared" si="4"/>
        <v>1</v>
      </c>
    </row>
    <row r="69" spans="1:256" ht="13.5" thickBot="1">
      <c r="A69" s="136" t="s">
        <v>47</v>
      </c>
      <c r="B69" s="137">
        <v>52550</v>
      </c>
      <c r="C69" s="128" t="s">
        <v>46</v>
      </c>
      <c r="D69" s="138">
        <v>17.78</v>
      </c>
      <c r="E69" s="119"/>
      <c r="F69" s="150">
        <v>1.1998</v>
      </c>
      <c r="G69" s="138">
        <v>-5.72</v>
      </c>
      <c r="IU69" s="31">
        <f t="shared" si="3"/>
        <v>-4.739999999999998</v>
      </c>
      <c r="IV69" s="6" t="b">
        <f t="shared" si="4"/>
        <v>1</v>
      </c>
    </row>
    <row r="70" spans="1:256" ht="13.5" thickBot="1">
      <c r="A70" s="136" t="s">
        <v>48</v>
      </c>
      <c r="B70" s="137">
        <v>56900</v>
      </c>
      <c r="C70" s="128" t="s">
        <v>46</v>
      </c>
      <c r="D70" s="138">
        <v>15.27</v>
      </c>
      <c r="E70" s="119"/>
      <c r="F70" s="151">
        <v>1.2991</v>
      </c>
      <c r="G70" s="148">
        <v>-8.23</v>
      </c>
      <c r="IU70" s="31">
        <f t="shared" si="3"/>
        <v>-6.880000000000001</v>
      </c>
      <c r="IV70" s="6" t="b">
        <f t="shared" si="4"/>
        <v>1</v>
      </c>
    </row>
    <row r="71" spans="1:7" ht="12.75">
      <c r="A71" s="131" t="s">
        <v>49</v>
      </c>
      <c r="B71" s="128">
        <v>43800</v>
      </c>
      <c r="C71" s="129"/>
      <c r="D71" s="139"/>
      <c r="E71" s="119"/>
      <c r="F71" s="126"/>
      <c r="G71" s="140">
        <v>18.48</v>
      </c>
    </row>
    <row r="72" spans="1:7" ht="12.75">
      <c r="A72" s="131" t="s">
        <v>50</v>
      </c>
      <c r="B72" s="141">
        <v>23.5</v>
      </c>
      <c r="C72" s="129"/>
      <c r="D72" s="139"/>
      <c r="E72" s="119"/>
      <c r="F72" s="126"/>
      <c r="G72" s="126"/>
    </row>
    <row r="73" spans="1:7" ht="12.75">
      <c r="A73" s="131" t="s">
        <v>51</v>
      </c>
      <c r="B73" s="141">
        <v>65</v>
      </c>
      <c r="C73" s="129"/>
      <c r="D73" s="139"/>
      <c r="E73" s="119"/>
      <c r="F73" s="126"/>
      <c r="G73" s="126"/>
    </row>
    <row r="74" spans="1:7" ht="13.5" thickBot="1">
      <c r="A74" s="142" t="s">
        <v>52</v>
      </c>
      <c r="B74" s="143">
        <v>10</v>
      </c>
      <c r="C74" s="144"/>
      <c r="D74" s="145"/>
      <c r="E74" s="119"/>
      <c r="F74" s="126"/>
      <c r="G74" s="126"/>
    </row>
    <row r="75" spans="1:7" ht="13.5" thickBot="1">
      <c r="A75" s="119"/>
      <c r="B75" s="119"/>
      <c r="C75" s="119"/>
      <c r="D75" s="119"/>
      <c r="E75" s="119"/>
      <c r="F75" s="119"/>
      <c r="G75" s="119"/>
    </row>
    <row r="76" spans="1:7" ht="12.75">
      <c r="A76" s="122" t="s">
        <v>41</v>
      </c>
      <c r="B76" s="123">
        <v>42403</v>
      </c>
      <c r="C76" s="124"/>
      <c r="D76" s="125"/>
      <c r="E76" s="126"/>
      <c r="F76" s="126"/>
      <c r="G76" s="126"/>
    </row>
    <row r="77" spans="1:7" ht="13.5" thickBot="1">
      <c r="A77" s="127" t="s">
        <v>0</v>
      </c>
      <c r="B77" s="128" t="s">
        <v>40</v>
      </c>
      <c r="C77" s="129"/>
      <c r="D77" s="130"/>
      <c r="E77" s="126"/>
      <c r="F77" s="126"/>
      <c r="G77" s="126"/>
    </row>
    <row r="78" spans="1:7" ht="13.5" thickBot="1">
      <c r="A78" s="131" t="s">
        <v>42</v>
      </c>
      <c r="B78" s="132">
        <v>42719</v>
      </c>
      <c r="C78" s="129"/>
      <c r="D78" s="133"/>
      <c r="E78" s="119"/>
      <c r="F78" s="134" t="s">
        <v>43</v>
      </c>
      <c r="G78" s="135" t="s">
        <v>44</v>
      </c>
    </row>
    <row r="79" spans="1:256" ht="13.5" thickBot="1">
      <c r="A79" s="136" t="s">
        <v>45</v>
      </c>
      <c r="B79" s="137">
        <v>30800</v>
      </c>
      <c r="C79" s="128" t="s">
        <v>46</v>
      </c>
      <c r="D79" s="138">
        <v>30.08</v>
      </c>
      <c r="E79" s="119"/>
      <c r="F79" s="149">
        <v>0.7</v>
      </c>
      <c r="G79" s="147">
        <v>9.08</v>
      </c>
      <c r="IU79" s="31">
        <f aca="true" t="shared" si="5" ref="IU79:IU87">D113-$D$117</f>
        <v>7.219999999999999</v>
      </c>
      <c r="IV79" s="6" t="b">
        <f aca="true" t="shared" si="6" ref="IV79:IV87">IU79=G113</f>
        <v>1</v>
      </c>
    </row>
    <row r="80" spans="1:256" ht="13.5" thickBot="1">
      <c r="A80" s="136" t="s">
        <v>47</v>
      </c>
      <c r="B80" s="137">
        <v>35200</v>
      </c>
      <c r="C80" s="128" t="s">
        <v>46</v>
      </c>
      <c r="D80" s="138">
        <v>26.87</v>
      </c>
      <c r="E80" s="119"/>
      <c r="F80" s="150">
        <v>0.8</v>
      </c>
      <c r="G80" s="138">
        <v>5.87</v>
      </c>
      <c r="IU80" s="31">
        <f t="shared" si="5"/>
        <v>4.670000000000002</v>
      </c>
      <c r="IV80" s="6" t="b">
        <f t="shared" si="6"/>
        <v>1</v>
      </c>
    </row>
    <row r="81" spans="1:256" ht="13.5" thickBot="1">
      <c r="A81" s="136" t="s">
        <v>47</v>
      </c>
      <c r="B81" s="137">
        <v>39600</v>
      </c>
      <c r="C81" s="128" t="s">
        <v>46</v>
      </c>
      <c r="D81" s="138">
        <v>23.85</v>
      </c>
      <c r="E81" s="119"/>
      <c r="F81" s="150">
        <v>0.9</v>
      </c>
      <c r="G81" s="138">
        <v>2.85</v>
      </c>
      <c r="IU81" s="31">
        <f t="shared" si="5"/>
        <v>2.2699999999999996</v>
      </c>
      <c r="IV81" s="6" t="b">
        <f t="shared" si="6"/>
        <v>1</v>
      </c>
    </row>
    <row r="82" spans="1:256" ht="13.5" thickBot="1">
      <c r="A82" s="136" t="s">
        <v>47</v>
      </c>
      <c r="B82" s="137">
        <v>41800</v>
      </c>
      <c r="C82" s="128" t="s">
        <v>46</v>
      </c>
      <c r="D82" s="138">
        <v>22.4</v>
      </c>
      <c r="E82" s="119"/>
      <c r="F82" s="150">
        <v>0.95</v>
      </c>
      <c r="G82" s="138">
        <v>1.4</v>
      </c>
      <c r="IU82" s="31">
        <f t="shared" si="5"/>
        <v>1.120000000000001</v>
      </c>
      <c r="IV82" s="6" t="b">
        <f t="shared" si="6"/>
        <v>1</v>
      </c>
    </row>
    <row r="83" spans="1:256" ht="13.5" thickBot="1">
      <c r="A83" s="136" t="s">
        <v>47</v>
      </c>
      <c r="B83" s="137">
        <v>44000</v>
      </c>
      <c r="C83" s="128" t="s">
        <v>46</v>
      </c>
      <c r="D83" s="138">
        <v>21</v>
      </c>
      <c r="E83" s="119"/>
      <c r="F83" s="150">
        <v>1</v>
      </c>
      <c r="G83" s="138">
        <v>0</v>
      </c>
      <c r="I83" s="16"/>
      <c r="IU83" s="31">
        <f t="shared" si="5"/>
        <v>0</v>
      </c>
      <c r="IV83" s="6" t="b">
        <f t="shared" si="6"/>
        <v>1</v>
      </c>
    </row>
    <row r="84" spans="1:256" ht="13.5" thickBot="1">
      <c r="A84" s="136" t="s">
        <v>47</v>
      </c>
      <c r="B84" s="137">
        <v>46200</v>
      </c>
      <c r="C84" s="128" t="s">
        <v>46</v>
      </c>
      <c r="D84" s="138">
        <v>19.65</v>
      </c>
      <c r="E84" s="119"/>
      <c r="F84" s="150">
        <v>1.05</v>
      </c>
      <c r="G84" s="138">
        <v>-1.35</v>
      </c>
      <c r="IU84" s="31">
        <f t="shared" si="5"/>
        <v>-1.1099999999999994</v>
      </c>
      <c r="IV84" s="6" t="b">
        <f t="shared" si="6"/>
        <v>1</v>
      </c>
    </row>
    <row r="85" spans="1:256" ht="13.5" thickBot="1">
      <c r="A85" s="136" t="s">
        <v>47</v>
      </c>
      <c r="B85" s="137">
        <v>48400</v>
      </c>
      <c r="C85" s="128" t="s">
        <v>46</v>
      </c>
      <c r="D85" s="138">
        <v>18.34</v>
      </c>
      <c r="E85" s="119"/>
      <c r="F85" s="150">
        <v>1.1</v>
      </c>
      <c r="G85" s="138">
        <v>-2.66</v>
      </c>
      <c r="I85" s="16"/>
      <c r="IU85" s="31">
        <f t="shared" si="5"/>
        <v>-2.1700000000000017</v>
      </c>
      <c r="IV85" s="6" t="b">
        <f t="shared" si="6"/>
        <v>1</v>
      </c>
    </row>
    <row r="86" spans="1:256" ht="13.5" thickBot="1">
      <c r="A86" s="136" t="s">
        <v>47</v>
      </c>
      <c r="B86" s="137">
        <v>52800</v>
      </c>
      <c r="C86" s="128" t="s">
        <v>46</v>
      </c>
      <c r="D86" s="138">
        <v>15.85</v>
      </c>
      <c r="E86" s="119"/>
      <c r="F86" s="150">
        <v>1.2</v>
      </c>
      <c r="G86" s="138">
        <v>-5.15</v>
      </c>
      <c r="IU86" s="31">
        <f t="shared" si="5"/>
        <v>-4.190000000000001</v>
      </c>
      <c r="IV86" s="6" t="b">
        <f t="shared" si="6"/>
        <v>1</v>
      </c>
    </row>
    <row r="87" spans="1:256" ht="13.5" thickBot="1">
      <c r="A87" s="136" t="s">
        <v>48</v>
      </c>
      <c r="B87" s="137">
        <v>57200</v>
      </c>
      <c r="C87" s="128" t="s">
        <v>46</v>
      </c>
      <c r="D87" s="138">
        <v>13.55</v>
      </c>
      <c r="E87" s="119"/>
      <c r="F87" s="151">
        <v>1.3</v>
      </c>
      <c r="G87" s="148">
        <v>-7.45</v>
      </c>
      <c r="I87" s="16"/>
      <c r="IU87" s="31">
        <f t="shared" si="5"/>
        <v>-6.09</v>
      </c>
      <c r="IV87" s="6" t="b">
        <f t="shared" si="6"/>
        <v>1</v>
      </c>
    </row>
    <row r="88" spans="1:7" ht="12.75">
      <c r="A88" s="131" t="s">
        <v>49</v>
      </c>
      <c r="B88" s="128">
        <v>44000</v>
      </c>
      <c r="C88" s="129"/>
      <c r="D88" s="139"/>
      <c r="E88" s="119"/>
      <c r="F88" s="126"/>
      <c r="G88" s="140">
        <v>16.53</v>
      </c>
    </row>
    <row r="89" spans="1:7" ht="12.75">
      <c r="A89" s="131" t="s">
        <v>50</v>
      </c>
      <c r="B89" s="141">
        <v>21</v>
      </c>
      <c r="C89" s="129"/>
      <c r="D89" s="139"/>
      <c r="E89" s="119"/>
      <c r="F89" s="126"/>
      <c r="G89" s="126"/>
    </row>
    <row r="90" spans="1:7" ht="12.75">
      <c r="A90" s="131" t="s">
        <v>51</v>
      </c>
      <c r="B90" s="141">
        <v>65</v>
      </c>
      <c r="C90" s="129"/>
      <c r="D90" s="139"/>
      <c r="E90" s="119"/>
      <c r="F90" s="126"/>
      <c r="G90" s="126"/>
    </row>
    <row r="91" spans="1:7" ht="13.5" thickBot="1">
      <c r="A91" s="142" t="s">
        <v>52</v>
      </c>
      <c r="B91" s="143">
        <v>10</v>
      </c>
      <c r="C91" s="144"/>
      <c r="D91" s="145"/>
      <c r="E91" s="119"/>
      <c r="F91" s="126"/>
      <c r="G91" s="126"/>
    </row>
    <row r="92" spans="1:7" ht="13.5" thickBot="1">
      <c r="A92" s="119"/>
      <c r="B92" s="119"/>
      <c r="C92" s="119"/>
      <c r="D92" s="119"/>
      <c r="E92" s="119"/>
      <c r="F92" s="119"/>
      <c r="G92" s="119"/>
    </row>
    <row r="93" spans="1:7" ht="12.75">
      <c r="A93" s="122" t="s">
        <v>41</v>
      </c>
      <c r="B93" s="123">
        <v>42403</v>
      </c>
      <c r="C93" s="124"/>
      <c r="D93" s="125"/>
      <c r="E93" s="126"/>
      <c r="F93" s="126"/>
      <c r="G93" s="126"/>
    </row>
    <row r="94" spans="1:7" ht="13.5" thickBot="1">
      <c r="A94" s="127" t="s">
        <v>0</v>
      </c>
      <c r="B94" s="128" t="s">
        <v>40</v>
      </c>
      <c r="C94" s="129"/>
      <c r="D94" s="130"/>
      <c r="E94" s="126"/>
      <c r="F94" s="126"/>
      <c r="G94" s="126"/>
    </row>
    <row r="95" spans="1:7" ht="13.5" thickBot="1">
      <c r="A95" s="131" t="s">
        <v>42</v>
      </c>
      <c r="B95" s="132">
        <v>42810</v>
      </c>
      <c r="C95" s="129"/>
      <c r="D95" s="133"/>
      <c r="E95" s="119"/>
      <c r="F95" s="134" t="s">
        <v>43</v>
      </c>
      <c r="G95" s="135" t="s">
        <v>44</v>
      </c>
    </row>
    <row r="96" spans="1:256" ht="13.5" thickBot="1">
      <c r="A96" s="136" t="s">
        <v>45</v>
      </c>
      <c r="B96" s="137">
        <v>31500</v>
      </c>
      <c r="C96" s="128" t="s">
        <v>46</v>
      </c>
      <c r="D96" s="138">
        <v>30.29</v>
      </c>
      <c r="E96" s="119"/>
      <c r="F96" s="149">
        <v>0.7</v>
      </c>
      <c r="G96" s="147">
        <v>8.29</v>
      </c>
      <c r="IU96" s="31">
        <f aca="true" t="shared" si="7" ref="IU96:IU104">D130-$D$134</f>
        <v>6.859999999999999</v>
      </c>
      <c r="IV96" s="6" t="b">
        <f aca="true" t="shared" si="8" ref="IV96:IV104">IU96=G130</f>
        <v>1</v>
      </c>
    </row>
    <row r="97" spans="1:256" ht="13.5" thickBot="1">
      <c r="A97" s="136" t="s">
        <v>47</v>
      </c>
      <c r="B97" s="137">
        <v>36000</v>
      </c>
      <c r="C97" s="128" t="s">
        <v>46</v>
      </c>
      <c r="D97" s="138">
        <v>27.37</v>
      </c>
      <c r="E97" s="119"/>
      <c r="F97" s="150">
        <v>0.8</v>
      </c>
      <c r="G97" s="138">
        <v>5.37</v>
      </c>
      <c r="IU97" s="31">
        <f t="shared" si="7"/>
        <v>4.449999999999999</v>
      </c>
      <c r="IV97" s="6" t="b">
        <f t="shared" si="8"/>
        <v>1</v>
      </c>
    </row>
    <row r="98" spans="1:256" ht="13.5" thickBot="1">
      <c r="A98" s="136" t="s">
        <v>47</v>
      </c>
      <c r="B98" s="137">
        <v>40500</v>
      </c>
      <c r="C98" s="128" t="s">
        <v>46</v>
      </c>
      <c r="D98" s="138">
        <v>24.61</v>
      </c>
      <c r="E98" s="119"/>
      <c r="F98" s="150">
        <v>0.9</v>
      </c>
      <c r="G98" s="138">
        <v>2.61</v>
      </c>
      <c r="IU98" s="31">
        <f t="shared" si="7"/>
        <v>2.1799999999999997</v>
      </c>
      <c r="IV98" s="6" t="b">
        <f t="shared" si="8"/>
        <v>1</v>
      </c>
    </row>
    <row r="99" spans="1:256" ht="13.5" thickBot="1">
      <c r="A99" s="136" t="s">
        <v>47</v>
      </c>
      <c r="B99" s="137">
        <v>42750</v>
      </c>
      <c r="C99" s="128" t="s">
        <v>46</v>
      </c>
      <c r="D99" s="138">
        <v>23.28</v>
      </c>
      <c r="E99" s="119"/>
      <c r="F99" s="150">
        <v>0.95</v>
      </c>
      <c r="G99" s="138">
        <v>1.28</v>
      </c>
      <c r="IU99" s="31">
        <f t="shared" si="7"/>
        <v>1.0700000000000003</v>
      </c>
      <c r="IV99" s="6" t="b">
        <f t="shared" si="8"/>
        <v>1</v>
      </c>
    </row>
    <row r="100" spans="1:256" ht="13.5" thickBot="1">
      <c r="A100" s="136" t="s">
        <v>47</v>
      </c>
      <c r="B100" s="137">
        <v>45000</v>
      </c>
      <c r="C100" s="128" t="s">
        <v>46</v>
      </c>
      <c r="D100" s="138">
        <v>22</v>
      </c>
      <c r="E100" s="119"/>
      <c r="F100" s="150">
        <v>1</v>
      </c>
      <c r="G100" s="138">
        <v>0</v>
      </c>
      <c r="IU100" s="31">
        <f t="shared" si="7"/>
        <v>0</v>
      </c>
      <c r="IV100" s="6" t="b">
        <f t="shared" si="8"/>
        <v>1</v>
      </c>
    </row>
    <row r="101" spans="1:256" ht="13.5" thickBot="1">
      <c r="A101" s="136" t="s">
        <v>47</v>
      </c>
      <c r="B101" s="137">
        <v>47250</v>
      </c>
      <c r="C101" s="128" t="s">
        <v>46</v>
      </c>
      <c r="D101" s="138">
        <v>20.76</v>
      </c>
      <c r="E101" s="119"/>
      <c r="F101" s="150">
        <v>1.05</v>
      </c>
      <c r="G101" s="138">
        <v>-1.24</v>
      </c>
      <c r="IU101" s="31">
        <f t="shared" si="7"/>
        <v>-1.0500000000000007</v>
      </c>
      <c r="IV101" s="6" t="b">
        <f t="shared" si="8"/>
        <v>1</v>
      </c>
    </row>
    <row r="102" spans="1:256" ht="13.5" thickBot="1">
      <c r="A102" s="136" t="s">
        <v>47</v>
      </c>
      <c r="B102" s="137">
        <v>49500</v>
      </c>
      <c r="C102" s="128" t="s">
        <v>46</v>
      </c>
      <c r="D102" s="138">
        <v>19.55</v>
      </c>
      <c r="E102" s="119"/>
      <c r="F102" s="150">
        <v>1.1</v>
      </c>
      <c r="G102" s="138">
        <v>-2.45</v>
      </c>
      <c r="IU102" s="31">
        <f t="shared" si="7"/>
        <v>-2.039999999999999</v>
      </c>
      <c r="IV102" s="6" t="b">
        <f t="shared" si="8"/>
        <v>1</v>
      </c>
    </row>
    <row r="103" spans="1:256" ht="13.5" thickBot="1">
      <c r="A103" s="136" t="s">
        <v>47</v>
      </c>
      <c r="B103" s="137">
        <v>54000</v>
      </c>
      <c r="C103" s="128" t="s">
        <v>46</v>
      </c>
      <c r="D103" s="138">
        <v>17.26</v>
      </c>
      <c r="E103" s="119"/>
      <c r="F103" s="150">
        <v>1.2</v>
      </c>
      <c r="G103" s="138">
        <v>-4.74</v>
      </c>
      <c r="IU103" s="31">
        <f t="shared" si="7"/>
        <v>-3.9899999999999984</v>
      </c>
      <c r="IV103" s="6" t="b">
        <f t="shared" si="8"/>
        <v>1</v>
      </c>
    </row>
    <row r="104" spans="1:256" ht="13.5" thickBot="1">
      <c r="A104" s="136" t="s">
        <v>48</v>
      </c>
      <c r="B104" s="137">
        <v>58500</v>
      </c>
      <c r="C104" s="128" t="s">
        <v>46</v>
      </c>
      <c r="D104" s="138">
        <v>15.12</v>
      </c>
      <c r="E104" s="119"/>
      <c r="F104" s="151">
        <v>1.3</v>
      </c>
      <c r="G104" s="148">
        <v>-6.88</v>
      </c>
      <c r="IU104" s="31">
        <f t="shared" si="7"/>
        <v>-5.800000000000001</v>
      </c>
      <c r="IV104" s="6" t="b">
        <f t="shared" si="8"/>
        <v>1</v>
      </c>
    </row>
    <row r="105" spans="1:7" ht="12.75">
      <c r="A105" s="131" t="s">
        <v>49</v>
      </c>
      <c r="B105" s="128">
        <v>45000</v>
      </c>
      <c r="C105" s="129"/>
      <c r="D105" s="139"/>
      <c r="E105" s="119"/>
      <c r="F105" s="126"/>
      <c r="G105" s="140">
        <v>15.17</v>
      </c>
    </row>
    <row r="106" spans="1:7" ht="12.75">
      <c r="A106" s="131" t="s">
        <v>50</v>
      </c>
      <c r="B106" s="141">
        <v>22</v>
      </c>
      <c r="C106" s="129"/>
      <c r="D106" s="139"/>
      <c r="E106" s="119"/>
      <c r="F106" s="126"/>
      <c r="G106" s="126"/>
    </row>
    <row r="107" spans="1:7" ht="12.75">
      <c r="A107" s="131" t="s">
        <v>51</v>
      </c>
      <c r="B107" s="141">
        <v>65</v>
      </c>
      <c r="C107" s="129"/>
      <c r="D107" s="139"/>
      <c r="E107" s="119"/>
      <c r="F107" s="126"/>
      <c r="G107" s="126"/>
    </row>
    <row r="108" spans="1:7" ht="13.5" thickBot="1">
      <c r="A108" s="142" t="s">
        <v>52</v>
      </c>
      <c r="B108" s="143">
        <v>10</v>
      </c>
      <c r="C108" s="144"/>
      <c r="D108" s="145"/>
      <c r="E108" s="119"/>
      <c r="F108" s="126"/>
      <c r="G108" s="126"/>
    </row>
    <row r="109" spans="1:7" ht="13.5" thickBot="1">
      <c r="A109" s="119"/>
      <c r="B109" s="119"/>
      <c r="C109" s="119"/>
      <c r="D109" s="119"/>
      <c r="E109" s="119"/>
      <c r="F109" s="119"/>
      <c r="G109" s="119"/>
    </row>
    <row r="110" spans="1:7" ht="12.75">
      <c r="A110" s="122" t="s">
        <v>41</v>
      </c>
      <c r="B110" s="123">
        <v>42403</v>
      </c>
      <c r="C110" s="124"/>
      <c r="D110" s="125"/>
      <c r="E110" s="126"/>
      <c r="F110" s="126"/>
      <c r="G110" s="126"/>
    </row>
    <row r="111" spans="1:7" ht="13.5" thickBot="1">
      <c r="A111" s="127" t="s">
        <v>0</v>
      </c>
      <c r="B111" s="128" t="s">
        <v>40</v>
      </c>
      <c r="C111" s="129"/>
      <c r="D111" s="130"/>
      <c r="E111" s="126"/>
      <c r="F111" s="126"/>
      <c r="G111" s="126"/>
    </row>
    <row r="112" spans="1:7" ht="13.5" thickBot="1">
      <c r="A112" s="131" t="s">
        <v>42</v>
      </c>
      <c r="B112" s="132">
        <v>42999</v>
      </c>
      <c r="C112" s="129"/>
      <c r="D112" s="133"/>
      <c r="E112" s="119"/>
      <c r="F112" s="134" t="s">
        <v>43</v>
      </c>
      <c r="G112" s="135" t="s">
        <v>44</v>
      </c>
    </row>
    <row r="113" spans="1:256" ht="13.5" thickBot="1">
      <c r="A113" s="136" t="s">
        <v>45</v>
      </c>
      <c r="B113" s="137">
        <v>32300</v>
      </c>
      <c r="C113" s="128" t="s">
        <v>46</v>
      </c>
      <c r="D113" s="138">
        <v>30.47</v>
      </c>
      <c r="E113" s="119"/>
      <c r="F113" s="149">
        <v>0.6999</v>
      </c>
      <c r="G113" s="147">
        <v>7.22</v>
      </c>
      <c r="IU113" s="31" t="e">
        <f>#REF!-#REF!</f>
        <v>#REF!</v>
      </c>
      <c r="IV113" s="6" t="e">
        <f>IU113=#REF!</f>
        <v>#REF!</v>
      </c>
    </row>
    <row r="114" spans="1:256" ht="13.5" thickBot="1">
      <c r="A114" s="136" t="s">
        <v>47</v>
      </c>
      <c r="B114" s="137">
        <v>36950</v>
      </c>
      <c r="C114" s="128" t="s">
        <v>46</v>
      </c>
      <c r="D114" s="138">
        <v>27.92</v>
      </c>
      <c r="E114" s="119"/>
      <c r="F114" s="150">
        <v>0.8007</v>
      </c>
      <c r="G114" s="138">
        <v>4.67</v>
      </c>
      <c r="IU114" s="31" t="e">
        <f>#REF!-#REF!</f>
        <v>#REF!</v>
      </c>
      <c r="IV114" s="6" t="e">
        <f>IU114=#REF!</f>
        <v>#REF!</v>
      </c>
    </row>
    <row r="115" spans="1:256" ht="13.5" thickBot="1">
      <c r="A115" s="136" t="s">
        <v>47</v>
      </c>
      <c r="B115" s="137">
        <v>41550</v>
      </c>
      <c r="C115" s="128" t="s">
        <v>46</v>
      </c>
      <c r="D115" s="138">
        <v>25.52</v>
      </c>
      <c r="E115" s="119"/>
      <c r="F115" s="150">
        <v>0.9003</v>
      </c>
      <c r="G115" s="138">
        <v>2.27</v>
      </c>
      <c r="IU115" s="31" t="e">
        <f>#REF!-#REF!</f>
        <v>#REF!</v>
      </c>
      <c r="IV115" s="6" t="e">
        <f>IU115=#REF!</f>
        <v>#REF!</v>
      </c>
    </row>
    <row r="116" spans="1:256" ht="13.5" thickBot="1">
      <c r="A116" s="136" t="s">
        <v>47</v>
      </c>
      <c r="B116" s="137">
        <v>43850</v>
      </c>
      <c r="C116" s="128" t="s">
        <v>46</v>
      </c>
      <c r="D116" s="138">
        <v>24.37</v>
      </c>
      <c r="E116" s="119"/>
      <c r="F116" s="150">
        <v>0.9502</v>
      </c>
      <c r="G116" s="138">
        <v>1.12</v>
      </c>
      <c r="IU116" s="31" t="e">
        <f>#REF!-#REF!</f>
        <v>#REF!</v>
      </c>
      <c r="IV116" s="6" t="e">
        <f>IU116=#REF!</f>
        <v>#REF!</v>
      </c>
    </row>
    <row r="117" spans="1:256" ht="13.5" thickBot="1">
      <c r="A117" s="136" t="s">
        <v>47</v>
      </c>
      <c r="B117" s="137">
        <v>46150</v>
      </c>
      <c r="C117" s="128" t="s">
        <v>46</v>
      </c>
      <c r="D117" s="138">
        <v>23.25</v>
      </c>
      <c r="E117" s="119"/>
      <c r="F117" s="150">
        <v>1</v>
      </c>
      <c r="G117" s="138">
        <v>0</v>
      </c>
      <c r="IU117" s="31" t="e">
        <f>#REF!-#REF!</f>
        <v>#REF!</v>
      </c>
      <c r="IV117" s="6" t="e">
        <f>IU117=#REF!</f>
        <v>#REF!</v>
      </c>
    </row>
    <row r="118" spans="1:256" ht="13.5" thickBot="1">
      <c r="A118" s="136" t="s">
        <v>47</v>
      </c>
      <c r="B118" s="137">
        <v>48500</v>
      </c>
      <c r="C118" s="128" t="s">
        <v>46</v>
      </c>
      <c r="D118" s="138">
        <v>22.14</v>
      </c>
      <c r="E118" s="119"/>
      <c r="F118" s="150">
        <v>1.0509</v>
      </c>
      <c r="G118" s="138">
        <v>-1.11</v>
      </c>
      <c r="IU118" s="31" t="e">
        <f>#REF!-#REF!</f>
        <v>#REF!</v>
      </c>
      <c r="IV118" s="6" t="e">
        <f>IU118=#REF!</f>
        <v>#REF!</v>
      </c>
    </row>
    <row r="119" spans="1:256" ht="13.5" thickBot="1">
      <c r="A119" s="136" t="s">
        <v>47</v>
      </c>
      <c r="B119" s="137">
        <v>50800</v>
      </c>
      <c r="C119" s="128" t="s">
        <v>46</v>
      </c>
      <c r="D119" s="138">
        <v>21.08</v>
      </c>
      <c r="E119" s="119"/>
      <c r="F119" s="150">
        <v>1.1008</v>
      </c>
      <c r="G119" s="138">
        <v>-2.17</v>
      </c>
      <c r="IU119" s="31" t="e">
        <f>#REF!-#REF!</f>
        <v>#REF!</v>
      </c>
      <c r="IV119" s="6" t="e">
        <f>IU119=#REF!</f>
        <v>#REF!</v>
      </c>
    </row>
    <row r="120" spans="1:256" ht="13.5" thickBot="1">
      <c r="A120" s="136" t="s">
        <v>47</v>
      </c>
      <c r="B120" s="137">
        <v>55400</v>
      </c>
      <c r="C120" s="128" t="s">
        <v>46</v>
      </c>
      <c r="D120" s="138">
        <v>19.06</v>
      </c>
      <c r="E120" s="119"/>
      <c r="F120" s="150">
        <v>1.2004</v>
      </c>
      <c r="G120" s="138">
        <v>-4.19</v>
      </c>
      <c r="IU120" s="31" t="e">
        <f>#REF!-#REF!</f>
        <v>#REF!</v>
      </c>
      <c r="IV120" s="6" t="e">
        <f>IU120=#REF!</f>
        <v>#REF!</v>
      </c>
    </row>
    <row r="121" spans="1:256" ht="13.5" thickBot="1">
      <c r="A121" s="136" t="s">
        <v>48</v>
      </c>
      <c r="B121" s="137">
        <v>60000</v>
      </c>
      <c r="C121" s="128" t="s">
        <v>46</v>
      </c>
      <c r="D121" s="138">
        <v>17.16</v>
      </c>
      <c r="E121" s="119"/>
      <c r="F121" s="151">
        <v>1.3001</v>
      </c>
      <c r="G121" s="148">
        <v>-6.09</v>
      </c>
      <c r="IU121" s="31" t="e">
        <f>#REF!-#REF!</f>
        <v>#REF!</v>
      </c>
      <c r="IV121" s="6" t="e">
        <f>IU121=#REF!</f>
        <v>#REF!</v>
      </c>
    </row>
    <row r="122" spans="1:7" ht="12.75">
      <c r="A122" s="131" t="s">
        <v>49</v>
      </c>
      <c r="B122" s="128">
        <v>46150</v>
      </c>
      <c r="C122" s="129"/>
      <c r="D122" s="139"/>
      <c r="E122" s="119"/>
      <c r="F122" s="126"/>
      <c r="G122" s="140">
        <v>13.31</v>
      </c>
    </row>
    <row r="123" spans="1:7" ht="12.75">
      <c r="A123" s="131" t="s">
        <v>50</v>
      </c>
      <c r="B123" s="141">
        <v>23.25</v>
      </c>
      <c r="C123" s="129"/>
      <c r="D123" s="139"/>
      <c r="E123" s="119"/>
      <c r="F123" s="126"/>
      <c r="G123" s="126"/>
    </row>
    <row r="124" spans="1:7" ht="12.75">
      <c r="A124" s="131" t="s">
        <v>51</v>
      </c>
      <c r="B124" s="141">
        <v>65</v>
      </c>
      <c r="C124" s="129"/>
      <c r="D124" s="139"/>
      <c r="E124" s="119"/>
      <c r="F124" s="126"/>
      <c r="G124" s="126"/>
    </row>
    <row r="125" spans="1:7" ht="13.5" thickBot="1">
      <c r="A125" s="142" t="s">
        <v>52</v>
      </c>
      <c r="B125" s="143">
        <v>10</v>
      </c>
      <c r="C125" s="144"/>
      <c r="D125" s="145"/>
      <c r="E125" s="119"/>
      <c r="F125" s="126"/>
      <c r="G125" s="126"/>
    </row>
    <row r="126" spans="1:7" ht="13.5" thickBot="1">
      <c r="A126" s="119"/>
      <c r="B126" s="119"/>
      <c r="C126" s="119"/>
      <c r="D126" s="119"/>
      <c r="E126" s="119"/>
      <c r="F126" s="119"/>
      <c r="G126" s="119"/>
    </row>
    <row r="127" spans="1:7" ht="12.75">
      <c r="A127" s="122" t="s">
        <v>41</v>
      </c>
      <c r="B127" s="123">
        <v>42403</v>
      </c>
      <c r="C127" s="124"/>
      <c r="D127" s="125"/>
      <c r="E127" s="126"/>
      <c r="F127" s="126"/>
      <c r="G127" s="126"/>
    </row>
    <row r="128" spans="1:7" ht="13.5" thickBot="1">
      <c r="A128" s="127" t="s">
        <v>0</v>
      </c>
      <c r="B128" s="128" t="s">
        <v>40</v>
      </c>
      <c r="C128" s="129"/>
      <c r="D128" s="130"/>
      <c r="E128" s="126"/>
      <c r="F128" s="126"/>
      <c r="G128" s="126"/>
    </row>
    <row r="129" spans="1:7" ht="13.5" thickBot="1">
      <c r="A129" s="131" t="s">
        <v>42</v>
      </c>
      <c r="B129" s="132">
        <v>43090</v>
      </c>
      <c r="C129" s="129"/>
      <c r="D129" s="133"/>
      <c r="E129" s="119"/>
      <c r="F129" s="134" t="s">
        <v>43</v>
      </c>
      <c r="G129" s="135" t="s">
        <v>44</v>
      </c>
    </row>
    <row r="130" spans="1:256" ht="13.5" thickBot="1">
      <c r="A130" s="136" t="s">
        <v>45</v>
      </c>
      <c r="B130" s="137">
        <v>32700</v>
      </c>
      <c r="C130" s="128" t="s">
        <v>46</v>
      </c>
      <c r="D130" s="138">
        <v>30.36</v>
      </c>
      <c r="E130" s="119"/>
      <c r="F130" s="149">
        <v>0.6995</v>
      </c>
      <c r="G130" s="147">
        <v>6.86</v>
      </c>
      <c r="IU130" s="31" t="e">
        <f>#REF!-#REF!</f>
        <v>#REF!</v>
      </c>
      <c r="IV130" s="6" t="e">
        <f>IU130=#REF!</f>
        <v>#REF!</v>
      </c>
    </row>
    <row r="131" spans="1:256" ht="13.5" thickBot="1">
      <c r="A131" s="136" t="s">
        <v>47</v>
      </c>
      <c r="B131" s="137">
        <v>37400</v>
      </c>
      <c r="C131" s="128" t="s">
        <v>46</v>
      </c>
      <c r="D131" s="138">
        <v>27.95</v>
      </c>
      <c r="E131" s="119"/>
      <c r="F131" s="150">
        <v>0.8</v>
      </c>
      <c r="G131" s="138">
        <v>4.45</v>
      </c>
      <c r="IU131" s="31" t="e">
        <f>#REF!-#REF!</f>
        <v>#REF!</v>
      </c>
      <c r="IV131" s="6" t="e">
        <f>IU131=#REF!</f>
        <v>#REF!</v>
      </c>
    </row>
    <row r="132" spans="1:256" ht="13.5" thickBot="1">
      <c r="A132" s="136" t="s">
        <v>47</v>
      </c>
      <c r="B132" s="137">
        <v>42050</v>
      </c>
      <c r="C132" s="128" t="s">
        <v>46</v>
      </c>
      <c r="D132" s="138">
        <v>25.68</v>
      </c>
      <c r="E132" s="119"/>
      <c r="F132" s="150">
        <v>0.8995</v>
      </c>
      <c r="G132" s="138">
        <v>2.18</v>
      </c>
      <c r="IU132" s="31" t="e">
        <f>#REF!-#REF!</f>
        <v>#REF!</v>
      </c>
      <c r="IV132" s="6" t="e">
        <f>IU132=#REF!</f>
        <v>#REF!</v>
      </c>
    </row>
    <row r="133" spans="1:256" ht="13.5" thickBot="1">
      <c r="A133" s="136" t="s">
        <v>47</v>
      </c>
      <c r="B133" s="137">
        <v>44400</v>
      </c>
      <c r="C133" s="128" t="s">
        <v>46</v>
      </c>
      <c r="D133" s="138">
        <v>24.57</v>
      </c>
      <c r="E133" s="119"/>
      <c r="F133" s="150">
        <v>0.9497</v>
      </c>
      <c r="G133" s="138">
        <v>1.07</v>
      </c>
      <c r="IU133" s="31" t="e">
        <f>#REF!-#REF!</f>
        <v>#REF!</v>
      </c>
      <c r="IV133" s="6" t="e">
        <f>IU133=#REF!</f>
        <v>#REF!</v>
      </c>
    </row>
    <row r="134" spans="1:256" ht="13.5" thickBot="1">
      <c r="A134" s="136" t="s">
        <v>47</v>
      </c>
      <c r="B134" s="137">
        <v>46750</v>
      </c>
      <c r="C134" s="128" t="s">
        <v>46</v>
      </c>
      <c r="D134" s="138">
        <v>23.5</v>
      </c>
      <c r="E134" s="119"/>
      <c r="F134" s="150">
        <v>1</v>
      </c>
      <c r="G134" s="138">
        <v>0</v>
      </c>
      <c r="IU134" s="31" t="e">
        <f>#REF!-#REF!</f>
        <v>#REF!</v>
      </c>
      <c r="IV134" s="6" t="e">
        <f>IU134=#REF!</f>
        <v>#REF!</v>
      </c>
    </row>
    <row r="135" spans="1:256" ht="13.5" thickBot="1">
      <c r="A135" s="136" t="s">
        <v>47</v>
      </c>
      <c r="B135" s="137">
        <v>49100</v>
      </c>
      <c r="C135" s="128" t="s">
        <v>46</v>
      </c>
      <c r="D135" s="138">
        <v>22.45</v>
      </c>
      <c r="E135" s="119"/>
      <c r="F135" s="150">
        <v>1.0503</v>
      </c>
      <c r="G135" s="138">
        <v>-1.05</v>
      </c>
      <c r="IU135" s="31" t="e">
        <f>#REF!-#REF!</f>
        <v>#REF!</v>
      </c>
      <c r="IV135" s="6" t="e">
        <f>IU135=#REF!</f>
        <v>#REF!</v>
      </c>
    </row>
    <row r="136" spans="1:256" ht="13.5" thickBot="1">
      <c r="A136" s="136" t="s">
        <v>47</v>
      </c>
      <c r="B136" s="137">
        <v>51400</v>
      </c>
      <c r="C136" s="128" t="s">
        <v>46</v>
      </c>
      <c r="D136" s="138">
        <v>21.46</v>
      </c>
      <c r="E136" s="119"/>
      <c r="F136" s="150">
        <v>1.0995</v>
      </c>
      <c r="G136" s="138">
        <v>-2.04</v>
      </c>
      <c r="IU136" s="31" t="e">
        <f>#REF!-#REF!</f>
        <v>#REF!</v>
      </c>
      <c r="IV136" s="6" t="e">
        <f>IU136=#REF!</f>
        <v>#REF!</v>
      </c>
    </row>
    <row r="137" spans="1:256" ht="13.5" thickBot="1">
      <c r="A137" s="136" t="s">
        <v>47</v>
      </c>
      <c r="B137" s="137">
        <v>56100</v>
      </c>
      <c r="C137" s="128" t="s">
        <v>46</v>
      </c>
      <c r="D137" s="138">
        <v>19.51</v>
      </c>
      <c r="E137" s="119"/>
      <c r="F137" s="150">
        <v>1.2</v>
      </c>
      <c r="G137" s="138">
        <v>-3.99</v>
      </c>
      <c r="IU137" s="31" t="e">
        <f>#REF!-#REF!</f>
        <v>#REF!</v>
      </c>
      <c r="IV137" s="6" t="e">
        <f>IU137=#REF!</f>
        <v>#REF!</v>
      </c>
    </row>
    <row r="138" spans="1:256" ht="13.5" thickBot="1">
      <c r="A138" s="136" t="s">
        <v>48</v>
      </c>
      <c r="B138" s="137">
        <v>60750</v>
      </c>
      <c r="C138" s="128" t="s">
        <v>46</v>
      </c>
      <c r="D138" s="138">
        <v>17.7</v>
      </c>
      <c r="E138" s="119"/>
      <c r="F138" s="151">
        <v>1.2995</v>
      </c>
      <c r="G138" s="148">
        <v>-5.8</v>
      </c>
      <c r="IU138" s="31" t="e">
        <f>#REF!-#REF!</f>
        <v>#REF!</v>
      </c>
      <c r="IV138" s="6" t="e">
        <f>IU138=#REF!</f>
        <v>#REF!</v>
      </c>
    </row>
    <row r="139" spans="1:7" ht="12.75">
      <c r="A139" s="131" t="s">
        <v>49</v>
      </c>
      <c r="B139" s="128">
        <v>46750</v>
      </c>
      <c r="C139" s="129"/>
      <c r="D139" s="139"/>
      <c r="E139" s="119"/>
      <c r="F139" s="126"/>
      <c r="G139" s="140">
        <v>12.66</v>
      </c>
    </row>
    <row r="140" spans="1:7" ht="12.75">
      <c r="A140" s="131" t="s">
        <v>50</v>
      </c>
      <c r="B140" s="141">
        <v>23.5</v>
      </c>
      <c r="C140" s="129"/>
      <c r="D140" s="139"/>
      <c r="E140" s="119"/>
      <c r="F140" s="126"/>
      <c r="G140" s="126"/>
    </row>
    <row r="141" spans="1:7" ht="12.75">
      <c r="A141" s="131" t="s">
        <v>51</v>
      </c>
      <c r="B141" s="141">
        <v>65</v>
      </c>
      <c r="C141" s="129"/>
      <c r="D141" s="139"/>
      <c r="E141" s="119"/>
      <c r="F141" s="126"/>
      <c r="G141" s="126"/>
    </row>
    <row r="142" spans="1:7" ht="17.25" customHeight="1" thickBot="1">
      <c r="A142" s="142" t="s">
        <v>52</v>
      </c>
      <c r="B142" s="143">
        <v>10</v>
      </c>
      <c r="C142" s="144"/>
      <c r="D142" s="145"/>
      <c r="E142" s="119"/>
      <c r="F142" s="126"/>
      <c r="G142" s="126"/>
    </row>
    <row r="143" spans="1:7" ht="13.5" thickBot="1">
      <c r="A143" s="119"/>
      <c r="B143" s="119"/>
      <c r="C143" s="119"/>
      <c r="D143" s="119"/>
      <c r="E143" s="119"/>
      <c r="F143" s="119"/>
      <c r="G143" s="119"/>
    </row>
    <row r="144" spans="1:7" ht="12.75">
      <c r="A144" s="122" t="s">
        <v>41</v>
      </c>
      <c r="B144" s="123">
        <v>42403</v>
      </c>
      <c r="C144" s="124"/>
      <c r="D144" s="125"/>
      <c r="E144" s="126"/>
      <c r="F144" s="126"/>
      <c r="G144" s="126"/>
    </row>
    <row r="145" spans="1:7" ht="13.5" thickBot="1">
      <c r="A145" s="127" t="s">
        <v>0</v>
      </c>
      <c r="B145" s="128" t="s">
        <v>40</v>
      </c>
      <c r="C145" s="129"/>
      <c r="D145" s="130"/>
      <c r="E145" s="126"/>
      <c r="F145" s="126"/>
      <c r="G145" s="126"/>
    </row>
    <row r="146" spans="1:256" ht="13.5" thickBot="1">
      <c r="A146" s="131" t="s">
        <v>42</v>
      </c>
      <c r="B146" s="132">
        <v>43454</v>
      </c>
      <c r="C146" s="129"/>
      <c r="D146" s="133"/>
      <c r="E146" s="119"/>
      <c r="F146" s="134" t="s">
        <v>43</v>
      </c>
      <c r="G146" s="135" t="s">
        <v>44</v>
      </c>
      <c r="H146" s="16"/>
      <c r="IU146" s="31" t="e">
        <f>#REF!-#REF!</f>
        <v>#REF!</v>
      </c>
      <c r="IV146" s="6" t="e">
        <f>IU146=#REF!</f>
        <v>#REF!</v>
      </c>
    </row>
    <row r="147" spans="1:256" ht="13.5" thickBot="1">
      <c r="A147" s="136" t="s">
        <v>45</v>
      </c>
      <c r="B147" s="137">
        <v>36500</v>
      </c>
      <c r="C147" s="128" t="s">
        <v>46</v>
      </c>
      <c r="D147" s="138">
        <v>31.1</v>
      </c>
      <c r="E147" s="119"/>
      <c r="F147" s="149">
        <v>0.6999</v>
      </c>
      <c r="G147" s="147">
        <v>5.85</v>
      </c>
      <c r="H147" s="16"/>
      <c r="IU147" s="31" t="e">
        <f>#REF!-#REF!</f>
        <v>#REF!</v>
      </c>
      <c r="IV147" s="6" t="e">
        <f>IU147=#REF!</f>
        <v>#REF!</v>
      </c>
    </row>
    <row r="148" spans="1:256" ht="13.5" thickBot="1">
      <c r="A148" s="136" t="s">
        <v>47</v>
      </c>
      <c r="B148" s="137">
        <v>41750</v>
      </c>
      <c r="C148" s="128" t="s">
        <v>46</v>
      </c>
      <c r="D148" s="138">
        <v>29.04</v>
      </c>
      <c r="E148" s="119"/>
      <c r="F148" s="150">
        <v>0.8006</v>
      </c>
      <c r="G148" s="138">
        <v>3.79</v>
      </c>
      <c r="H148" s="16"/>
      <c r="IU148" s="31" t="e">
        <f>#REF!-#REF!</f>
        <v>#REF!</v>
      </c>
      <c r="IV148" s="6" t="e">
        <f>IU148=#REF!</f>
        <v>#REF!</v>
      </c>
    </row>
    <row r="149" spans="1:256" ht="13.5" thickBot="1">
      <c r="A149" s="136" t="s">
        <v>47</v>
      </c>
      <c r="B149" s="137">
        <v>46950</v>
      </c>
      <c r="C149" s="128" t="s">
        <v>46</v>
      </c>
      <c r="D149" s="138">
        <v>27.1</v>
      </c>
      <c r="E149" s="119"/>
      <c r="F149" s="150">
        <v>0.9003</v>
      </c>
      <c r="G149" s="138">
        <v>1.85</v>
      </c>
      <c r="H149" s="16"/>
      <c r="IU149" s="31" t="e">
        <f>#REF!-#REF!</f>
        <v>#REF!</v>
      </c>
      <c r="IV149" s="6" t="e">
        <f>IU149=#REF!</f>
        <v>#REF!</v>
      </c>
    </row>
    <row r="150" spans="1:256" ht="13.5" thickBot="1">
      <c r="A150" s="136" t="s">
        <v>47</v>
      </c>
      <c r="B150" s="137">
        <v>49550</v>
      </c>
      <c r="C150" s="128" t="s">
        <v>46</v>
      </c>
      <c r="D150" s="138">
        <v>26.16</v>
      </c>
      <c r="E150" s="119"/>
      <c r="F150" s="150">
        <v>0.9501</v>
      </c>
      <c r="G150" s="138">
        <v>0.91</v>
      </c>
      <c r="H150" s="16"/>
      <c r="IU150" s="31" t="e">
        <f>#REF!-#REF!</f>
        <v>#REF!</v>
      </c>
      <c r="IV150" s="6" t="e">
        <f>IU150=#REF!</f>
        <v>#REF!</v>
      </c>
    </row>
    <row r="151" spans="1:256" ht="13.5" thickBot="1">
      <c r="A151" s="136" t="s">
        <v>47</v>
      </c>
      <c r="B151" s="137">
        <v>52150</v>
      </c>
      <c r="C151" s="128" t="s">
        <v>46</v>
      </c>
      <c r="D151" s="138">
        <v>25.25</v>
      </c>
      <c r="E151" s="119"/>
      <c r="F151" s="150">
        <v>1</v>
      </c>
      <c r="G151" s="138">
        <v>0</v>
      </c>
      <c r="H151" s="16"/>
      <c r="IU151" s="31" t="e">
        <f>#REF!-#REF!</f>
        <v>#REF!</v>
      </c>
      <c r="IV151" s="6" t="e">
        <f>IU151=#REF!</f>
        <v>#REF!</v>
      </c>
    </row>
    <row r="152" spans="1:256" ht="13.5" thickBot="1">
      <c r="A152" s="136" t="s">
        <v>47</v>
      </c>
      <c r="B152" s="137">
        <v>54750</v>
      </c>
      <c r="C152" s="128" t="s">
        <v>46</v>
      </c>
      <c r="D152" s="138">
        <v>24.36</v>
      </c>
      <c r="E152" s="119"/>
      <c r="F152" s="150">
        <v>1.0499</v>
      </c>
      <c r="G152" s="138">
        <v>-0.89</v>
      </c>
      <c r="H152" s="16"/>
      <c r="IU152" s="31" t="e">
        <f>#REF!-#REF!</f>
        <v>#REF!</v>
      </c>
      <c r="IV152" s="6" t="e">
        <f>IU152=#REF!</f>
        <v>#REF!</v>
      </c>
    </row>
    <row r="153" spans="1:256" ht="13.5" thickBot="1">
      <c r="A153" s="136" t="s">
        <v>47</v>
      </c>
      <c r="B153" s="137">
        <v>57400</v>
      </c>
      <c r="C153" s="128" t="s">
        <v>46</v>
      </c>
      <c r="D153" s="138">
        <v>23.47</v>
      </c>
      <c r="E153" s="119"/>
      <c r="F153" s="150">
        <v>1.1007</v>
      </c>
      <c r="G153" s="138">
        <v>-1.78</v>
      </c>
      <c r="H153" s="16"/>
      <c r="IU153" s="31" t="e">
        <f>#REF!-#REF!</f>
        <v>#REF!</v>
      </c>
      <c r="IV153" s="6" t="e">
        <f>IU153=#REF!</f>
        <v>#REF!</v>
      </c>
    </row>
    <row r="154" spans="1:256" ht="12.75">
      <c r="A154" s="136" t="s">
        <v>47</v>
      </c>
      <c r="B154" s="137">
        <v>62600</v>
      </c>
      <c r="C154" s="128" t="s">
        <v>46</v>
      </c>
      <c r="D154" s="138">
        <v>21.8</v>
      </c>
      <c r="E154" s="119"/>
      <c r="F154" s="150">
        <v>1.2004</v>
      </c>
      <c r="G154" s="138">
        <v>-3.45</v>
      </c>
      <c r="H154" s="16"/>
      <c r="IU154" s="31" t="e">
        <f>#REF!-#REF!</f>
        <v>#REF!</v>
      </c>
      <c r="IV154" s="6" t="e">
        <f>IU154=#REF!</f>
        <v>#REF!</v>
      </c>
    </row>
    <row r="155" spans="1:7" ht="13.5" thickBot="1">
      <c r="A155" s="136" t="s">
        <v>48</v>
      </c>
      <c r="B155" s="137">
        <v>67800</v>
      </c>
      <c r="C155" s="128" t="s">
        <v>46</v>
      </c>
      <c r="D155" s="138">
        <v>20.22</v>
      </c>
      <c r="E155" s="119"/>
      <c r="F155" s="151">
        <v>1.3001</v>
      </c>
      <c r="G155" s="148">
        <v>-5.03</v>
      </c>
    </row>
    <row r="156" spans="1:7" ht="12.75">
      <c r="A156" s="131" t="s">
        <v>49</v>
      </c>
      <c r="B156" s="128">
        <v>52150</v>
      </c>
      <c r="C156" s="129"/>
      <c r="D156" s="139"/>
      <c r="E156" s="119"/>
      <c r="F156" s="126"/>
      <c r="G156" s="140">
        <v>10.88</v>
      </c>
    </row>
    <row r="157" spans="1:7" ht="12.75">
      <c r="A157" s="131" t="s">
        <v>50</v>
      </c>
      <c r="B157" s="141">
        <v>25.25</v>
      </c>
      <c r="C157" s="129"/>
      <c r="D157" s="139"/>
      <c r="E157" s="119"/>
      <c r="F157" s="126"/>
      <c r="G157" s="126"/>
    </row>
    <row r="158" spans="1:7" ht="12.75">
      <c r="A158" s="131" t="s">
        <v>51</v>
      </c>
      <c r="B158" s="141">
        <v>65</v>
      </c>
      <c r="C158" s="129"/>
      <c r="D158" s="139"/>
      <c r="E158" s="119"/>
      <c r="F158" s="126"/>
      <c r="G158" s="126"/>
    </row>
    <row r="159" spans="1:7" ht="13.5" thickBot="1">
      <c r="A159" s="142" t="s">
        <v>52</v>
      </c>
      <c r="B159" s="143">
        <v>10</v>
      </c>
      <c r="C159" s="144"/>
      <c r="D159" s="145"/>
      <c r="E159" s="119"/>
      <c r="F159" s="126"/>
      <c r="G159" s="126"/>
    </row>
    <row r="160" spans="1:7" ht="13.5" thickBot="1">
      <c r="A160" s="108"/>
      <c r="B160" s="111"/>
      <c r="C160" s="108"/>
      <c r="D160" s="109"/>
      <c r="E160" s="110"/>
      <c r="F160" s="110"/>
      <c r="G160" s="110"/>
    </row>
    <row r="161" spans="1:7" ht="12.75">
      <c r="A161" s="122" t="s">
        <v>41</v>
      </c>
      <c r="B161" s="123">
        <v>42403</v>
      </c>
      <c r="C161" s="124"/>
      <c r="D161" s="125"/>
      <c r="E161" s="126"/>
      <c r="F161" s="126"/>
      <c r="G161" s="126"/>
    </row>
    <row r="162" spans="1:7" ht="13.5" thickBot="1">
      <c r="A162" s="127" t="s">
        <v>0</v>
      </c>
      <c r="B162" s="128" t="s">
        <v>30</v>
      </c>
      <c r="C162" s="129"/>
      <c r="D162" s="130"/>
      <c r="E162" s="126"/>
      <c r="F162" s="126"/>
      <c r="G162" s="126"/>
    </row>
    <row r="163" spans="1:256" ht="13.5" thickBot="1">
      <c r="A163" s="131" t="s">
        <v>42</v>
      </c>
      <c r="B163" s="132">
        <v>42446</v>
      </c>
      <c r="C163" s="129"/>
      <c r="D163" s="133"/>
      <c r="E163" s="119"/>
      <c r="F163" s="134" t="s">
        <v>43</v>
      </c>
      <c r="G163" s="135" t="s">
        <v>44</v>
      </c>
      <c r="IU163" s="31" t="e">
        <f>#REF!-#REF!</f>
        <v>#REF!</v>
      </c>
      <c r="IV163" s="6" t="e">
        <f>IU163=#REF!</f>
        <v>#REF!</v>
      </c>
    </row>
    <row r="164" spans="1:256" ht="13.5" thickBot="1">
      <c r="A164" s="136" t="s">
        <v>45</v>
      </c>
      <c r="B164" s="137">
        <v>6750</v>
      </c>
      <c r="C164" s="128" t="s">
        <v>46</v>
      </c>
      <c r="D164" s="138">
        <v>39.84</v>
      </c>
      <c r="E164" s="119"/>
      <c r="F164" s="160">
        <v>0.6995</v>
      </c>
      <c r="G164" s="159">
        <v>17.84</v>
      </c>
      <c r="IU164" s="31" t="e">
        <f>#REF!-#REF!</f>
        <v>#REF!</v>
      </c>
      <c r="IV164" s="6" t="e">
        <f>IU164=#REF!</f>
        <v>#REF!</v>
      </c>
    </row>
    <row r="165" spans="1:256" ht="13.5" thickBot="1">
      <c r="A165" s="136" t="s">
        <v>47</v>
      </c>
      <c r="B165" s="137">
        <v>7750</v>
      </c>
      <c r="C165" s="128" t="s">
        <v>46</v>
      </c>
      <c r="D165" s="138">
        <v>33.11</v>
      </c>
      <c r="E165" s="119"/>
      <c r="F165" s="161">
        <v>0.8031</v>
      </c>
      <c r="G165" s="159">
        <v>11.11</v>
      </c>
      <c r="IU165" s="31" t="e">
        <f>#REF!-#REF!</f>
        <v>#REF!</v>
      </c>
      <c r="IV165" s="6" t="e">
        <f>IU165=#REF!</f>
        <v>#REF!</v>
      </c>
    </row>
    <row r="166" spans="1:256" ht="13.5" thickBot="1">
      <c r="A166" s="136" t="s">
        <v>47</v>
      </c>
      <c r="B166" s="137">
        <v>8700</v>
      </c>
      <c r="C166" s="128" t="s">
        <v>46</v>
      </c>
      <c r="D166" s="138">
        <v>27.28</v>
      </c>
      <c r="E166" s="119"/>
      <c r="F166" s="161">
        <v>0.9016</v>
      </c>
      <c r="G166" s="159">
        <v>5.28</v>
      </c>
      <c r="IU166" s="31" t="e">
        <f>#REF!-#REF!</f>
        <v>#REF!</v>
      </c>
      <c r="IV166" s="6" t="e">
        <f>IU166=#REF!</f>
        <v>#REF!</v>
      </c>
    </row>
    <row r="167" spans="1:256" ht="13.5" thickBot="1">
      <c r="A167" s="136" t="s">
        <v>47</v>
      </c>
      <c r="B167" s="137">
        <v>9200</v>
      </c>
      <c r="C167" s="128" t="s">
        <v>46</v>
      </c>
      <c r="D167" s="138">
        <v>24.43</v>
      </c>
      <c r="E167" s="119"/>
      <c r="F167" s="161">
        <v>0.9534</v>
      </c>
      <c r="G167" s="159">
        <v>2.43</v>
      </c>
      <c r="IU167" s="31" t="e">
        <f>#REF!-#REF!</f>
        <v>#REF!</v>
      </c>
      <c r="IV167" s="6" t="e">
        <f>IU167=#REF!</f>
        <v>#REF!</v>
      </c>
    </row>
    <row r="168" spans="1:256" ht="13.5" thickBot="1">
      <c r="A168" s="136" t="s">
        <v>47</v>
      </c>
      <c r="B168" s="137">
        <v>9650</v>
      </c>
      <c r="C168" s="128" t="s">
        <v>46</v>
      </c>
      <c r="D168" s="138">
        <v>22</v>
      </c>
      <c r="E168" s="119"/>
      <c r="F168" s="161">
        <v>1</v>
      </c>
      <c r="G168" s="159">
        <v>0</v>
      </c>
      <c r="IU168" s="31" t="e">
        <f>#REF!-#REF!</f>
        <v>#REF!</v>
      </c>
      <c r="IV168" s="6" t="e">
        <f>IU168=#REF!</f>
        <v>#REF!</v>
      </c>
    </row>
    <row r="169" spans="1:256" ht="13.5" thickBot="1">
      <c r="A169" s="136" t="s">
        <v>47</v>
      </c>
      <c r="B169" s="137">
        <v>10150</v>
      </c>
      <c r="C169" s="128" t="s">
        <v>46</v>
      </c>
      <c r="D169" s="138">
        <v>19.45</v>
      </c>
      <c r="E169" s="119"/>
      <c r="F169" s="161">
        <v>1.0518</v>
      </c>
      <c r="G169" s="159">
        <v>-2.55</v>
      </c>
      <c r="IU169" s="31" t="e">
        <f>#REF!-#REF!</f>
        <v>#REF!</v>
      </c>
      <c r="IV169" s="6" t="e">
        <f>IU169=#REF!</f>
        <v>#REF!</v>
      </c>
    </row>
    <row r="170" spans="1:256" ht="13.5" thickBot="1">
      <c r="A170" s="136" t="s">
        <v>47</v>
      </c>
      <c r="B170" s="137">
        <v>10650</v>
      </c>
      <c r="C170" s="128" t="s">
        <v>46</v>
      </c>
      <c r="D170" s="138">
        <v>17.05</v>
      </c>
      <c r="E170" s="119"/>
      <c r="F170" s="161">
        <v>1.1036</v>
      </c>
      <c r="G170" s="159">
        <v>-4.95</v>
      </c>
      <c r="IU170" s="31" t="e">
        <f>#REF!-#REF!</f>
        <v>#REF!</v>
      </c>
      <c r="IV170" s="6" t="e">
        <f>IU170=#REF!</f>
        <v>#REF!</v>
      </c>
    </row>
    <row r="171" spans="1:256" ht="13.5" thickBot="1">
      <c r="A171" s="136" t="s">
        <v>47</v>
      </c>
      <c r="B171" s="137">
        <v>11600</v>
      </c>
      <c r="C171" s="128" t="s">
        <v>46</v>
      </c>
      <c r="D171" s="138">
        <v>12.91</v>
      </c>
      <c r="E171" s="119"/>
      <c r="F171" s="161">
        <v>1.2021</v>
      </c>
      <c r="G171" s="159">
        <v>-9.09</v>
      </c>
      <c r="IU171" s="31" t="e">
        <f>#REF!-#REF!</f>
        <v>#REF!</v>
      </c>
      <c r="IV171" s="6" t="e">
        <f>IU171=#REF!</f>
        <v>#REF!</v>
      </c>
    </row>
    <row r="172" spans="1:7" ht="13.5" thickBot="1">
      <c r="A172" s="136" t="s">
        <v>48</v>
      </c>
      <c r="B172" s="137">
        <v>12550</v>
      </c>
      <c r="C172" s="128" t="s">
        <v>46</v>
      </c>
      <c r="D172" s="138">
        <v>9.33</v>
      </c>
      <c r="E172" s="119"/>
      <c r="F172" s="162">
        <v>1.3005</v>
      </c>
      <c r="G172" s="159">
        <v>-12.67</v>
      </c>
    </row>
    <row r="173" spans="1:7" ht="12.75">
      <c r="A173" s="131" t="s">
        <v>49</v>
      </c>
      <c r="B173" s="128">
        <v>9650</v>
      </c>
      <c r="C173" s="129"/>
      <c r="D173" s="139"/>
      <c r="E173" s="119"/>
      <c r="F173" s="126"/>
      <c r="G173" s="140">
        <v>30.51</v>
      </c>
    </row>
    <row r="174" spans="1:7" ht="12.75">
      <c r="A174" s="131" t="s">
        <v>50</v>
      </c>
      <c r="B174" s="141">
        <v>22</v>
      </c>
      <c r="C174" s="129"/>
      <c r="D174" s="139"/>
      <c r="E174" s="119"/>
      <c r="F174" s="126"/>
      <c r="G174" s="126"/>
    </row>
    <row r="175" spans="1:7" ht="12.75">
      <c r="A175" s="131" t="s">
        <v>51</v>
      </c>
      <c r="B175" s="141">
        <v>65</v>
      </c>
      <c r="C175" s="129"/>
      <c r="D175" s="139"/>
      <c r="E175" s="119"/>
      <c r="F175" s="126"/>
      <c r="G175" s="126"/>
    </row>
    <row r="176" spans="1:7" ht="13.5" thickBot="1">
      <c r="A176" s="142" t="s">
        <v>52</v>
      </c>
      <c r="B176" s="143">
        <v>10</v>
      </c>
      <c r="C176" s="144"/>
      <c r="D176" s="145"/>
      <c r="E176" s="119"/>
      <c r="F176" s="126"/>
      <c r="G176" s="126"/>
    </row>
    <row r="177" spans="1:7" ht="13.5" thickBot="1">
      <c r="A177" s="120"/>
      <c r="B177" s="146"/>
      <c r="C177" s="120"/>
      <c r="D177" s="121"/>
      <c r="E177" s="126"/>
      <c r="F177" s="126"/>
      <c r="G177" s="126"/>
    </row>
    <row r="178" spans="1:7" ht="12.75">
      <c r="A178" s="122" t="s">
        <v>41</v>
      </c>
      <c r="B178" s="123">
        <v>42403</v>
      </c>
      <c r="C178" s="124"/>
      <c r="D178" s="125"/>
      <c r="E178" s="126"/>
      <c r="F178" s="126"/>
      <c r="G178" s="126"/>
    </row>
    <row r="179" spans="1:7" ht="13.5" thickBot="1">
      <c r="A179" s="127" t="s">
        <v>0</v>
      </c>
      <c r="B179" s="128" t="s">
        <v>30</v>
      </c>
      <c r="C179" s="129"/>
      <c r="D179" s="130"/>
      <c r="E179" s="126"/>
      <c r="F179" s="126"/>
      <c r="G179" s="126"/>
    </row>
    <row r="180" spans="1:7" ht="13.5" thickBot="1">
      <c r="A180" s="131" t="s">
        <v>42</v>
      </c>
      <c r="B180" s="132">
        <v>42536</v>
      </c>
      <c r="C180" s="129"/>
      <c r="D180" s="133"/>
      <c r="E180" s="119"/>
      <c r="F180" s="134" t="s">
        <v>43</v>
      </c>
      <c r="G180" s="135" t="s">
        <v>44</v>
      </c>
    </row>
    <row r="181" spans="1:7" ht="13.5" thickBot="1">
      <c r="A181" s="136" t="s">
        <v>45</v>
      </c>
      <c r="B181" s="137">
        <v>6800</v>
      </c>
      <c r="C181" s="128" t="s">
        <v>46</v>
      </c>
      <c r="D181" s="138">
        <v>36.61</v>
      </c>
      <c r="E181" s="119"/>
      <c r="F181" s="160">
        <v>0.701</v>
      </c>
      <c r="G181" s="159">
        <v>12.36</v>
      </c>
    </row>
    <row r="182" spans="1:7" ht="13.5" thickBot="1">
      <c r="A182" s="136" t="s">
        <v>47</v>
      </c>
      <c r="B182" s="137">
        <v>7750</v>
      </c>
      <c r="C182" s="128" t="s">
        <v>46</v>
      </c>
      <c r="D182" s="138">
        <v>32.27</v>
      </c>
      <c r="E182" s="119"/>
      <c r="F182" s="161">
        <v>0.799</v>
      </c>
      <c r="G182" s="159">
        <v>8.02</v>
      </c>
    </row>
    <row r="183" spans="1:7" ht="13.5" thickBot="1">
      <c r="A183" s="136" t="s">
        <v>47</v>
      </c>
      <c r="B183" s="137">
        <v>8750</v>
      </c>
      <c r="C183" s="128" t="s">
        <v>46</v>
      </c>
      <c r="D183" s="138">
        <v>28</v>
      </c>
      <c r="E183" s="119"/>
      <c r="F183" s="161">
        <v>0.9021</v>
      </c>
      <c r="G183" s="159">
        <v>3.75</v>
      </c>
    </row>
    <row r="184" spans="1:7" ht="13.5" thickBot="1">
      <c r="A184" s="136" t="s">
        <v>47</v>
      </c>
      <c r="B184" s="137">
        <v>9250</v>
      </c>
      <c r="C184" s="128" t="s">
        <v>46</v>
      </c>
      <c r="D184" s="138">
        <v>25.99</v>
      </c>
      <c r="E184" s="119"/>
      <c r="F184" s="161">
        <v>0.9536</v>
      </c>
      <c r="G184" s="159">
        <v>1.74</v>
      </c>
    </row>
    <row r="185" spans="1:7" ht="13.5" thickBot="1">
      <c r="A185" s="136" t="s">
        <v>47</v>
      </c>
      <c r="B185" s="137">
        <v>9700</v>
      </c>
      <c r="C185" s="128" t="s">
        <v>46</v>
      </c>
      <c r="D185" s="138">
        <v>24.25</v>
      </c>
      <c r="E185" s="119"/>
      <c r="F185" s="161">
        <v>1</v>
      </c>
      <c r="G185" s="159">
        <v>0</v>
      </c>
    </row>
    <row r="186" spans="1:7" ht="13.5" thickBot="1">
      <c r="A186" s="136" t="s">
        <v>47</v>
      </c>
      <c r="B186" s="137">
        <v>10200</v>
      </c>
      <c r="C186" s="128" t="s">
        <v>46</v>
      </c>
      <c r="D186" s="138">
        <v>22.39</v>
      </c>
      <c r="E186" s="119"/>
      <c r="F186" s="161">
        <v>1.0515</v>
      </c>
      <c r="G186" s="159">
        <v>-1.86</v>
      </c>
    </row>
    <row r="187" spans="1:7" ht="13.5" thickBot="1">
      <c r="A187" s="136" t="s">
        <v>47</v>
      </c>
      <c r="B187" s="137">
        <v>10700</v>
      </c>
      <c r="C187" s="128" t="s">
        <v>46</v>
      </c>
      <c r="D187" s="138">
        <v>20.61</v>
      </c>
      <c r="E187" s="119"/>
      <c r="F187" s="161">
        <v>1.1031</v>
      </c>
      <c r="G187" s="159">
        <v>-3.64</v>
      </c>
    </row>
    <row r="188" spans="1:7" ht="13.5" thickBot="1">
      <c r="A188" s="136" t="s">
        <v>47</v>
      </c>
      <c r="B188" s="137">
        <v>11650</v>
      </c>
      <c r="C188" s="128" t="s">
        <v>46</v>
      </c>
      <c r="D188" s="138">
        <v>17.44</v>
      </c>
      <c r="E188" s="119"/>
      <c r="F188" s="161">
        <v>1.201</v>
      </c>
      <c r="G188" s="159">
        <v>-6.81</v>
      </c>
    </row>
    <row r="189" spans="1:7" ht="13.5" thickBot="1">
      <c r="A189" s="136" t="s">
        <v>48</v>
      </c>
      <c r="B189" s="137">
        <v>12650</v>
      </c>
      <c r="C189" s="128" t="s">
        <v>46</v>
      </c>
      <c r="D189" s="138">
        <v>14.42</v>
      </c>
      <c r="E189" s="119"/>
      <c r="F189" s="162">
        <v>1.3041</v>
      </c>
      <c r="G189" s="159">
        <v>-9.83</v>
      </c>
    </row>
    <row r="190" spans="1:7" ht="12.75">
      <c r="A190" s="131" t="s">
        <v>49</v>
      </c>
      <c r="B190" s="128">
        <v>9700</v>
      </c>
      <c r="C190" s="129"/>
      <c r="D190" s="139"/>
      <c r="E190" s="119"/>
      <c r="F190" s="126"/>
      <c r="G190" s="140">
        <v>22.19</v>
      </c>
    </row>
    <row r="191" spans="1:7" ht="12.75">
      <c r="A191" s="131" t="s">
        <v>50</v>
      </c>
      <c r="B191" s="141">
        <v>24.25</v>
      </c>
      <c r="C191" s="129"/>
      <c r="D191" s="139"/>
      <c r="E191" s="119"/>
      <c r="F191" s="126"/>
      <c r="G191" s="126"/>
    </row>
    <row r="192" spans="1:7" ht="12.75">
      <c r="A192" s="131" t="s">
        <v>51</v>
      </c>
      <c r="B192" s="141">
        <v>65</v>
      </c>
      <c r="C192" s="129"/>
      <c r="D192" s="139"/>
      <c r="E192" s="119"/>
      <c r="F192" s="126"/>
      <c r="G192" s="126"/>
    </row>
    <row r="193" spans="1:7" ht="13.5" thickBot="1">
      <c r="A193" s="142" t="s">
        <v>52</v>
      </c>
      <c r="B193" s="143">
        <v>10</v>
      </c>
      <c r="C193" s="144"/>
      <c r="D193" s="145"/>
      <c r="E193" s="119"/>
      <c r="F193" s="126"/>
      <c r="G193" s="126"/>
    </row>
    <row r="194" spans="1:7" ht="13.5" thickBot="1">
      <c r="A194" s="120"/>
      <c r="B194" s="146"/>
      <c r="C194" s="120"/>
      <c r="D194" s="121"/>
      <c r="E194" s="126"/>
      <c r="F194" s="126"/>
      <c r="G194" s="126"/>
    </row>
    <row r="195" spans="1:7" ht="12.75">
      <c r="A195" s="122" t="s">
        <v>41</v>
      </c>
      <c r="B195" s="123">
        <v>42403</v>
      </c>
      <c r="C195" s="124"/>
      <c r="D195" s="125"/>
      <c r="E195" s="126"/>
      <c r="F195" s="126"/>
      <c r="G195" s="126"/>
    </row>
    <row r="196" spans="1:7" ht="13.5" thickBot="1">
      <c r="A196" s="127" t="s">
        <v>0</v>
      </c>
      <c r="B196" s="128" t="s">
        <v>30</v>
      </c>
      <c r="C196" s="129"/>
      <c r="D196" s="130"/>
      <c r="E196" s="126"/>
      <c r="F196" s="126"/>
      <c r="G196" s="126"/>
    </row>
    <row r="197" spans="1:7" ht="13.5" thickBot="1">
      <c r="A197" s="131" t="s">
        <v>42</v>
      </c>
      <c r="B197" s="132">
        <v>42628</v>
      </c>
      <c r="C197" s="129"/>
      <c r="D197" s="133"/>
      <c r="E197" s="119"/>
      <c r="F197" s="134" t="s">
        <v>43</v>
      </c>
      <c r="G197" s="135" t="s">
        <v>44</v>
      </c>
    </row>
    <row r="198" spans="1:7" ht="13.5" thickBot="1">
      <c r="A198" s="136" t="s">
        <v>45</v>
      </c>
      <c r="B198" s="137">
        <v>6850</v>
      </c>
      <c r="C198" s="128" t="s">
        <v>46</v>
      </c>
      <c r="D198" s="138">
        <v>34.91</v>
      </c>
      <c r="E198" s="119"/>
      <c r="F198" s="160">
        <v>0.699</v>
      </c>
      <c r="G198" s="159">
        <v>10.41</v>
      </c>
    </row>
    <row r="199" spans="1:7" ht="13.5" thickBot="1">
      <c r="A199" s="136" t="s">
        <v>47</v>
      </c>
      <c r="B199" s="137">
        <v>7850</v>
      </c>
      <c r="C199" s="128" t="s">
        <v>46</v>
      </c>
      <c r="D199" s="138">
        <v>31.16</v>
      </c>
      <c r="E199" s="119"/>
      <c r="F199" s="161">
        <v>0.801</v>
      </c>
      <c r="G199" s="159">
        <v>6.66</v>
      </c>
    </row>
    <row r="200" spans="1:7" ht="13.5" thickBot="1">
      <c r="A200" s="136" t="s">
        <v>47</v>
      </c>
      <c r="B200" s="137">
        <v>8800</v>
      </c>
      <c r="C200" s="128" t="s">
        <v>46</v>
      </c>
      <c r="D200" s="138">
        <v>27.8</v>
      </c>
      <c r="E200" s="119"/>
      <c r="F200" s="161">
        <v>0.898</v>
      </c>
      <c r="G200" s="159">
        <v>3.3</v>
      </c>
    </row>
    <row r="201" spans="1:7" ht="13.5" thickBot="1">
      <c r="A201" s="136" t="s">
        <v>47</v>
      </c>
      <c r="B201" s="137">
        <v>9300</v>
      </c>
      <c r="C201" s="128" t="s">
        <v>46</v>
      </c>
      <c r="D201" s="138">
        <v>26.12</v>
      </c>
      <c r="E201" s="119"/>
      <c r="F201" s="161">
        <v>0.949</v>
      </c>
      <c r="G201" s="159">
        <v>1.62</v>
      </c>
    </row>
    <row r="202" spans="1:7" ht="13.5" thickBot="1">
      <c r="A202" s="136" t="s">
        <v>47</v>
      </c>
      <c r="B202" s="137">
        <v>9800</v>
      </c>
      <c r="C202" s="128" t="s">
        <v>46</v>
      </c>
      <c r="D202" s="138">
        <v>24.5</v>
      </c>
      <c r="E202" s="119"/>
      <c r="F202" s="161">
        <v>1</v>
      </c>
      <c r="G202" s="159">
        <v>0</v>
      </c>
    </row>
    <row r="203" spans="1:7" ht="13.5" thickBot="1">
      <c r="A203" s="136" t="s">
        <v>47</v>
      </c>
      <c r="B203" s="137">
        <v>10300</v>
      </c>
      <c r="C203" s="128" t="s">
        <v>46</v>
      </c>
      <c r="D203" s="138">
        <v>22.93</v>
      </c>
      <c r="E203" s="119"/>
      <c r="F203" s="161">
        <v>1.051</v>
      </c>
      <c r="G203" s="159">
        <v>-1.57</v>
      </c>
    </row>
    <row r="204" spans="1:7" ht="13.5" thickBot="1">
      <c r="A204" s="136" t="s">
        <v>47</v>
      </c>
      <c r="B204" s="137">
        <v>10800</v>
      </c>
      <c r="C204" s="128" t="s">
        <v>46</v>
      </c>
      <c r="D204" s="138">
        <v>21.43</v>
      </c>
      <c r="E204" s="119"/>
      <c r="F204" s="161">
        <v>1.102</v>
      </c>
      <c r="G204" s="159">
        <v>-3.07</v>
      </c>
    </row>
    <row r="205" spans="1:7" ht="13.5" thickBot="1">
      <c r="A205" s="136" t="s">
        <v>47</v>
      </c>
      <c r="B205" s="137">
        <v>11750</v>
      </c>
      <c r="C205" s="128" t="s">
        <v>46</v>
      </c>
      <c r="D205" s="138">
        <v>18.72</v>
      </c>
      <c r="E205" s="119"/>
      <c r="F205" s="161">
        <v>1.199</v>
      </c>
      <c r="G205" s="159">
        <v>-5.78</v>
      </c>
    </row>
    <row r="206" spans="1:7" ht="13.5" thickBot="1">
      <c r="A206" s="136" t="s">
        <v>48</v>
      </c>
      <c r="B206" s="137">
        <v>12750</v>
      </c>
      <c r="C206" s="128" t="s">
        <v>46</v>
      </c>
      <c r="D206" s="138">
        <v>16.09</v>
      </c>
      <c r="E206" s="119"/>
      <c r="F206" s="162">
        <v>1.301</v>
      </c>
      <c r="G206" s="159">
        <v>-8.41</v>
      </c>
    </row>
    <row r="207" spans="1:7" ht="12.75">
      <c r="A207" s="131" t="s">
        <v>49</v>
      </c>
      <c r="B207" s="128">
        <v>9800</v>
      </c>
      <c r="C207" s="129"/>
      <c r="D207" s="139"/>
      <c r="E207" s="119"/>
      <c r="F207" s="126"/>
      <c r="G207" s="140">
        <v>18.82</v>
      </c>
    </row>
    <row r="208" spans="1:7" ht="12.75">
      <c r="A208" s="131" t="s">
        <v>50</v>
      </c>
      <c r="B208" s="141">
        <v>24.5</v>
      </c>
      <c r="C208" s="129"/>
      <c r="D208" s="139"/>
      <c r="E208" s="119"/>
      <c r="F208" s="126"/>
      <c r="G208" s="126"/>
    </row>
    <row r="209" spans="1:7" ht="12.75">
      <c r="A209" s="131" t="s">
        <v>51</v>
      </c>
      <c r="B209" s="141">
        <v>65</v>
      </c>
      <c r="C209" s="129"/>
      <c r="D209" s="139"/>
      <c r="E209" s="119"/>
      <c r="F209" s="126"/>
      <c r="G209" s="126"/>
    </row>
    <row r="210" spans="1:7" ht="13.5" thickBot="1">
      <c r="A210" s="142" t="s">
        <v>52</v>
      </c>
      <c r="B210" s="143">
        <v>10</v>
      </c>
      <c r="C210" s="144"/>
      <c r="D210" s="145"/>
      <c r="E210" s="119"/>
      <c r="F210" s="126"/>
      <c r="G210" s="126"/>
    </row>
    <row r="211" spans="1:7" ht="13.5" thickBot="1">
      <c r="A211" s="119"/>
      <c r="B211" s="119"/>
      <c r="C211" s="119"/>
      <c r="D211" s="119"/>
      <c r="E211" s="119"/>
      <c r="F211" s="119"/>
      <c r="G211" s="119"/>
    </row>
    <row r="212" spans="1:7" ht="12.75">
      <c r="A212" s="122" t="s">
        <v>41</v>
      </c>
      <c r="B212" s="123">
        <v>42403</v>
      </c>
      <c r="C212" s="124"/>
      <c r="D212" s="125"/>
      <c r="E212" s="126"/>
      <c r="F212" s="126"/>
      <c r="G212" s="126"/>
    </row>
    <row r="213" spans="1:7" ht="13.5" thickBot="1">
      <c r="A213" s="127" t="s">
        <v>0</v>
      </c>
      <c r="B213" s="128" t="s">
        <v>30</v>
      </c>
      <c r="C213" s="129"/>
      <c r="D213" s="130"/>
      <c r="E213" s="126"/>
      <c r="F213" s="126"/>
      <c r="G213" s="126"/>
    </row>
    <row r="214" spans="1:7" ht="13.5" thickBot="1">
      <c r="A214" s="131" t="s">
        <v>42</v>
      </c>
      <c r="B214" s="132">
        <v>42719</v>
      </c>
      <c r="C214" s="129"/>
      <c r="D214" s="133"/>
      <c r="E214" s="119"/>
      <c r="F214" s="134" t="s">
        <v>43</v>
      </c>
      <c r="G214" s="135" t="s">
        <v>44</v>
      </c>
    </row>
    <row r="215" spans="1:7" ht="13.5" thickBot="1">
      <c r="A215" s="136" t="s">
        <v>45</v>
      </c>
      <c r="B215" s="137">
        <v>6950</v>
      </c>
      <c r="C215" s="128" t="s">
        <v>46</v>
      </c>
      <c r="D215" s="138">
        <v>31.14</v>
      </c>
      <c r="E215" s="119"/>
      <c r="F215" s="160">
        <v>0.702</v>
      </c>
      <c r="G215" s="159">
        <v>9.14</v>
      </c>
    </row>
    <row r="216" spans="1:7" ht="13.5" thickBot="1">
      <c r="A216" s="136" t="s">
        <v>47</v>
      </c>
      <c r="B216" s="137">
        <v>7900</v>
      </c>
      <c r="C216" s="128" t="s">
        <v>46</v>
      </c>
      <c r="D216" s="138">
        <v>28.02</v>
      </c>
      <c r="E216" s="119"/>
      <c r="F216" s="161">
        <v>0.798</v>
      </c>
      <c r="G216" s="159">
        <v>6.02</v>
      </c>
    </row>
    <row r="217" spans="1:7" ht="13.5" thickBot="1">
      <c r="A217" s="136" t="s">
        <v>47</v>
      </c>
      <c r="B217" s="137">
        <v>8900</v>
      </c>
      <c r="C217" s="128" t="s">
        <v>46</v>
      </c>
      <c r="D217" s="138">
        <v>24.92</v>
      </c>
      <c r="E217" s="119"/>
      <c r="F217" s="161">
        <v>0.899</v>
      </c>
      <c r="G217" s="159">
        <v>2.92</v>
      </c>
    </row>
    <row r="218" spans="1:7" ht="13.5" thickBot="1">
      <c r="A218" s="136" t="s">
        <v>47</v>
      </c>
      <c r="B218" s="137">
        <v>9400</v>
      </c>
      <c r="C218" s="128" t="s">
        <v>46</v>
      </c>
      <c r="D218" s="138">
        <v>23.44</v>
      </c>
      <c r="E218" s="119"/>
      <c r="F218" s="161">
        <v>0.9495</v>
      </c>
      <c r="G218" s="159">
        <v>1.44</v>
      </c>
    </row>
    <row r="219" spans="1:7" ht="13.5" thickBot="1">
      <c r="A219" s="136" t="s">
        <v>47</v>
      </c>
      <c r="B219" s="137">
        <v>9900</v>
      </c>
      <c r="C219" s="128" t="s">
        <v>46</v>
      </c>
      <c r="D219" s="138">
        <v>22</v>
      </c>
      <c r="E219" s="119"/>
      <c r="F219" s="161">
        <v>1</v>
      </c>
      <c r="G219" s="159">
        <v>0</v>
      </c>
    </row>
    <row r="220" spans="1:7" ht="13.5" thickBot="1">
      <c r="A220" s="136" t="s">
        <v>47</v>
      </c>
      <c r="B220" s="137">
        <v>10400</v>
      </c>
      <c r="C220" s="128" t="s">
        <v>46</v>
      </c>
      <c r="D220" s="138">
        <v>20.61</v>
      </c>
      <c r="E220" s="119"/>
      <c r="F220" s="161">
        <v>1.0505</v>
      </c>
      <c r="G220" s="159">
        <v>-1.39</v>
      </c>
    </row>
    <row r="221" spans="1:7" ht="13.5" thickBot="1">
      <c r="A221" s="136" t="s">
        <v>47</v>
      </c>
      <c r="B221" s="137">
        <v>10900</v>
      </c>
      <c r="C221" s="128" t="s">
        <v>46</v>
      </c>
      <c r="D221" s="138">
        <v>19.27</v>
      </c>
      <c r="E221" s="119"/>
      <c r="F221" s="161">
        <v>1.101</v>
      </c>
      <c r="G221" s="159">
        <v>-2.73</v>
      </c>
    </row>
    <row r="222" spans="1:7" ht="13.5" thickBot="1">
      <c r="A222" s="136" t="s">
        <v>47</v>
      </c>
      <c r="B222" s="137">
        <v>11900</v>
      </c>
      <c r="C222" s="128" t="s">
        <v>46</v>
      </c>
      <c r="D222" s="138">
        <v>16.72</v>
      </c>
      <c r="E222" s="119"/>
      <c r="F222" s="161">
        <v>1.202</v>
      </c>
      <c r="G222" s="159">
        <v>-5.28</v>
      </c>
    </row>
    <row r="223" spans="1:7" ht="13.5" thickBot="1">
      <c r="A223" s="136" t="s">
        <v>48</v>
      </c>
      <c r="B223" s="137">
        <v>12900</v>
      </c>
      <c r="C223" s="128" t="s">
        <v>46</v>
      </c>
      <c r="D223" s="138">
        <v>14.35</v>
      </c>
      <c r="E223" s="119"/>
      <c r="F223" s="162">
        <v>1.303</v>
      </c>
      <c r="G223" s="159">
        <v>-7.65</v>
      </c>
    </row>
    <row r="224" spans="1:7" ht="12.75">
      <c r="A224" s="131" t="s">
        <v>49</v>
      </c>
      <c r="B224" s="128">
        <v>9900</v>
      </c>
      <c r="C224" s="129"/>
      <c r="D224" s="139"/>
      <c r="E224" s="119"/>
      <c r="F224" s="126"/>
      <c r="G224" s="140">
        <v>16.79</v>
      </c>
    </row>
    <row r="225" spans="1:7" ht="12.75">
      <c r="A225" s="131" t="s">
        <v>50</v>
      </c>
      <c r="B225" s="141">
        <v>22</v>
      </c>
      <c r="C225" s="129"/>
      <c r="D225" s="139"/>
      <c r="E225" s="119"/>
      <c r="F225" s="126"/>
      <c r="G225" s="126"/>
    </row>
    <row r="226" spans="1:7" ht="12.75">
      <c r="A226" s="131" t="s">
        <v>51</v>
      </c>
      <c r="B226" s="141">
        <v>65</v>
      </c>
      <c r="C226" s="129"/>
      <c r="D226" s="139"/>
      <c r="E226" s="119"/>
      <c r="F226" s="126"/>
      <c r="G226" s="126"/>
    </row>
    <row r="227" spans="1:7" ht="13.5" thickBot="1">
      <c r="A227" s="142" t="s">
        <v>52</v>
      </c>
      <c r="B227" s="143">
        <v>10</v>
      </c>
      <c r="C227" s="144"/>
      <c r="D227" s="145"/>
      <c r="E227" s="119"/>
      <c r="F227" s="126"/>
      <c r="G227" s="126"/>
    </row>
    <row r="228" spans="1:7" ht="13.5" thickBot="1">
      <c r="A228" s="119"/>
      <c r="B228" s="119"/>
      <c r="C228" s="119"/>
      <c r="D228" s="119"/>
      <c r="E228" s="119"/>
      <c r="F228" s="119"/>
      <c r="G228" s="119"/>
    </row>
    <row r="229" spans="1:7" ht="12.75">
      <c r="A229" s="122" t="s">
        <v>41</v>
      </c>
      <c r="B229" s="123">
        <v>42403</v>
      </c>
      <c r="C229" s="124"/>
      <c r="D229" s="125"/>
      <c r="E229" s="126"/>
      <c r="F229" s="126"/>
      <c r="G229" s="126"/>
    </row>
    <row r="230" spans="1:7" ht="13.5" thickBot="1">
      <c r="A230" s="127" t="s">
        <v>0</v>
      </c>
      <c r="B230" s="128" t="s">
        <v>30</v>
      </c>
      <c r="C230" s="129"/>
      <c r="D230" s="130"/>
      <c r="E230" s="126"/>
      <c r="F230" s="126"/>
      <c r="G230" s="126"/>
    </row>
    <row r="231" spans="1:7" ht="13.5" thickBot="1">
      <c r="A231" s="131" t="s">
        <v>42</v>
      </c>
      <c r="B231" s="132">
        <v>42810</v>
      </c>
      <c r="C231" s="129"/>
      <c r="D231" s="133"/>
      <c r="E231" s="119"/>
      <c r="F231" s="134" t="s">
        <v>43</v>
      </c>
      <c r="G231" s="135" t="s">
        <v>44</v>
      </c>
    </row>
    <row r="232" spans="1:7" ht="13.5" thickBot="1">
      <c r="A232" s="136" t="s">
        <v>45</v>
      </c>
      <c r="B232" s="137">
        <v>7050</v>
      </c>
      <c r="C232" s="128" t="s">
        <v>46</v>
      </c>
      <c r="D232" s="138">
        <v>31.48</v>
      </c>
      <c r="E232" s="119"/>
      <c r="F232" s="160">
        <v>0.698</v>
      </c>
      <c r="G232" s="159">
        <v>8.48</v>
      </c>
    </row>
    <row r="233" spans="1:7" ht="13.5" thickBot="1">
      <c r="A233" s="136" t="s">
        <v>47</v>
      </c>
      <c r="B233" s="137">
        <v>8100</v>
      </c>
      <c r="C233" s="128" t="s">
        <v>46</v>
      </c>
      <c r="D233" s="138">
        <v>28.4</v>
      </c>
      <c r="E233" s="119"/>
      <c r="F233" s="161">
        <v>0.802</v>
      </c>
      <c r="G233" s="159">
        <v>5.4</v>
      </c>
    </row>
    <row r="234" spans="1:7" ht="13.5" thickBot="1">
      <c r="A234" s="136" t="s">
        <v>47</v>
      </c>
      <c r="B234" s="137">
        <v>9100</v>
      </c>
      <c r="C234" s="128" t="s">
        <v>46</v>
      </c>
      <c r="D234" s="138">
        <v>25.62</v>
      </c>
      <c r="E234" s="119"/>
      <c r="F234" s="161">
        <v>0.901</v>
      </c>
      <c r="G234" s="159">
        <v>2.62</v>
      </c>
    </row>
    <row r="235" spans="1:7" ht="13.5" thickBot="1">
      <c r="A235" s="136" t="s">
        <v>47</v>
      </c>
      <c r="B235" s="137">
        <v>9600</v>
      </c>
      <c r="C235" s="128" t="s">
        <v>46</v>
      </c>
      <c r="D235" s="138">
        <v>24.29</v>
      </c>
      <c r="E235" s="119"/>
      <c r="F235" s="161">
        <v>0.9505</v>
      </c>
      <c r="G235" s="159">
        <v>1.29</v>
      </c>
    </row>
    <row r="236" spans="1:7" ht="13.5" thickBot="1">
      <c r="A236" s="136" t="s">
        <v>47</v>
      </c>
      <c r="B236" s="137">
        <v>10100</v>
      </c>
      <c r="C236" s="128" t="s">
        <v>46</v>
      </c>
      <c r="D236" s="138">
        <v>23</v>
      </c>
      <c r="E236" s="119"/>
      <c r="F236" s="161">
        <v>1</v>
      </c>
      <c r="G236" s="159">
        <v>0</v>
      </c>
    </row>
    <row r="237" spans="1:7" ht="13.5" thickBot="1">
      <c r="A237" s="136" t="s">
        <v>47</v>
      </c>
      <c r="B237" s="137">
        <v>10600</v>
      </c>
      <c r="C237" s="128" t="s">
        <v>46</v>
      </c>
      <c r="D237" s="138">
        <v>21.75</v>
      </c>
      <c r="E237" s="119"/>
      <c r="F237" s="161">
        <v>1.0495</v>
      </c>
      <c r="G237" s="159">
        <v>-1.25</v>
      </c>
    </row>
    <row r="238" spans="1:7" ht="13.5" thickBot="1">
      <c r="A238" s="136" t="s">
        <v>47</v>
      </c>
      <c r="B238" s="137">
        <v>11100</v>
      </c>
      <c r="C238" s="128" t="s">
        <v>46</v>
      </c>
      <c r="D238" s="138">
        <v>20.53</v>
      </c>
      <c r="E238" s="119"/>
      <c r="F238" s="161">
        <v>1.099</v>
      </c>
      <c r="G238" s="159">
        <v>-2.47</v>
      </c>
    </row>
    <row r="239" spans="1:7" ht="13.5" thickBot="1">
      <c r="A239" s="136" t="s">
        <v>47</v>
      </c>
      <c r="B239" s="137">
        <v>12100</v>
      </c>
      <c r="C239" s="128" t="s">
        <v>46</v>
      </c>
      <c r="D239" s="138">
        <v>18.21</v>
      </c>
      <c r="E239" s="119"/>
      <c r="F239" s="161">
        <v>1.198</v>
      </c>
      <c r="G239" s="159">
        <v>-4.79</v>
      </c>
    </row>
    <row r="240" spans="1:7" ht="13.5" thickBot="1">
      <c r="A240" s="136" t="s">
        <v>48</v>
      </c>
      <c r="B240" s="137">
        <v>13150</v>
      </c>
      <c r="C240" s="128" t="s">
        <v>46</v>
      </c>
      <c r="D240" s="138">
        <v>15.95</v>
      </c>
      <c r="E240" s="119"/>
      <c r="F240" s="162">
        <v>1.302</v>
      </c>
      <c r="G240" s="159">
        <v>-7.05</v>
      </c>
    </row>
    <row r="241" spans="1:7" ht="12.75">
      <c r="A241" s="131" t="s">
        <v>49</v>
      </c>
      <c r="B241" s="128">
        <v>10100</v>
      </c>
      <c r="C241" s="129"/>
      <c r="D241" s="139"/>
      <c r="E241" s="119"/>
      <c r="F241" s="126"/>
      <c r="G241" s="140">
        <v>15.53</v>
      </c>
    </row>
    <row r="242" spans="1:7" ht="12.75">
      <c r="A242" s="131" t="s">
        <v>50</v>
      </c>
      <c r="B242" s="141">
        <v>23</v>
      </c>
      <c r="C242" s="129"/>
      <c r="D242" s="139"/>
      <c r="E242" s="119"/>
      <c r="F242" s="126"/>
      <c r="G242" s="126"/>
    </row>
    <row r="243" spans="1:7" ht="12.75">
      <c r="A243" s="131" t="s">
        <v>51</v>
      </c>
      <c r="B243" s="141">
        <v>65</v>
      </c>
      <c r="C243" s="129"/>
      <c r="D243" s="139"/>
      <c r="E243" s="119"/>
      <c r="F243" s="126"/>
      <c r="G243" s="126"/>
    </row>
    <row r="244" spans="1:7" ht="13.5" thickBot="1">
      <c r="A244" s="142" t="s">
        <v>52</v>
      </c>
      <c r="B244" s="143">
        <v>10</v>
      </c>
      <c r="C244" s="144"/>
      <c r="D244" s="145"/>
      <c r="E244" s="119"/>
      <c r="F244" s="126"/>
      <c r="G244" s="126"/>
    </row>
    <row r="245" spans="1:7" ht="13.5" thickBot="1">
      <c r="A245" s="119"/>
      <c r="B245" s="119"/>
      <c r="C245" s="119"/>
      <c r="D245" s="119"/>
      <c r="E245" s="119"/>
      <c r="F245" s="119"/>
      <c r="G245" s="119"/>
    </row>
    <row r="246" spans="1:7" ht="12.75">
      <c r="A246" s="122" t="s">
        <v>41</v>
      </c>
      <c r="B246" s="123">
        <v>42403</v>
      </c>
      <c r="C246" s="124"/>
      <c r="D246" s="125"/>
      <c r="E246" s="126"/>
      <c r="F246" s="126"/>
      <c r="G246" s="126"/>
    </row>
    <row r="247" spans="1:7" ht="13.5" thickBot="1">
      <c r="A247" s="127" t="s">
        <v>0</v>
      </c>
      <c r="B247" s="128" t="s">
        <v>30</v>
      </c>
      <c r="C247" s="129"/>
      <c r="D247" s="130"/>
      <c r="E247" s="126"/>
      <c r="F247" s="126"/>
      <c r="G247" s="126"/>
    </row>
    <row r="248" spans="1:7" ht="13.5" thickBot="1">
      <c r="A248" s="131" t="s">
        <v>42</v>
      </c>
      <c r="B248" s="132">
        <v>42999</v>
      </c>
      <c r="C248" s="129"/>
      <c r="D248" s="133"/>
      <c r="E248" s="119"/>
      <c r="F248" s="134" t="s">
        <v>43</v>
      </c>
      <c r="G248" s="135" t="s">
        <v>44</v>
      </c>
    </row>
    <row r="249" spans="1:7" ht="13.5" thickBot="1">
      <c r="A249" s="136" t="s">
        <v>45</v>
      </c>
      <c r="B249" s="137">
        <v>7350</v>
      </c>
      <c r="C249" s="128" t="s">
        <v>46</v>
      </c>
      <c r="D249" s="138">
        <v>32.77</v>
      </c>
      <c r="E249" s="119"/>
      <c r="F249" s="160">
        <v>0.6967</v>
      </c>
      <c r="G249" s="159">
        <v>8.52</v>
      </c>
    </row>
    <row r="250" spans="1:7" ht="13.5" thickBot="1">
      <c r="A250" s="136" t="s">
        <v>47</v>
      </c>
      <c r="B250" s="137">
        <v>8400</v>
      </c>
      <c r="C250" s="128" t="s">
        <v>46</v>
      </c>
      <c r="D250" s="138">
        <v>29.82</v>
      </c>
      <c r="E250" s="119"/>
      <c r="F250" s="161">
        <v>0.7962</v>
      </c>
      <c r="G250" s="159">
        <v>5.57</v>
      </c>
    </row>
    <row r="251" spans="1:7" ht="13.5" thickBot="1">
      <c r="A251" s="136" t="s">
        <v>47</v>
      </c>
      <c r="B251" s="137">
        <v>9500</v>
      </c>
      <c r="C251" s="128" t="s">
        <v>46</v>
      </c>
      <c r="D251" s="138">
        <v>26.89</v>
      </c>
      <c r="E251" s="119"/>
      <c r="F251" s="161">
        <v>0.9005</v>
      </c>
      <c r="G251" s="159">
        <v>2.64</v>
      </c>
    </row>
    <row r="252" spans="1:7" ht="13.5" thickBot="1">
      <c r="A252" s="136" t="s">
        <v>47</v>
      </c>
      <c r="B252" s="137">
        <v>10000</v>
      </c>
      <c r="C252" s="128" t="s">
        <v>46</v>
      </c>
      <c r="D252" s="138">
        <v>25.61</v>
      </c>
      <c r="E252" s="119"/>
      <c r="F252" s="161">
        <v>0.9479</v>
      </c>
      <c r="G252" s="159">
        <v>1.36</v>
      </c>
    </row>
    <row r="253" spans="1:7" ht="13.5" thickBot="1">
      <c r="A253" s="136" t="s">
        <v>47</v>
      </c>
      <c r="B253" s="137">
        <v>10550</v>
      </c>
      <c r="C253" s="128" t="s">
        <v>46</v>
      </c>
      <c r="D253" s="138">
        <v>24.25</v>
      </c>
      <c r="E253" s="119"/>
      <c r="F253" s="161">
        <v>1</v>
      </c>
      <c r="G253" s="159">
        <v>0</v>
      </c>
    </row>
    <row r="254" spans="1:7" ht="13.5" thickBot="1">
      <c r="A254" s="136" t="s">
        <v>47</v>
      </c>
      <c r="B254" s="137">
        <v>11050</v>
      </c>
      <c r="C254" s="128" t="s">
        <v>46</v>
      </c>
      <c r="D254" s="138">
        <v>23.05</v>
      </c>
      <c r="E254" s="119"/>
      <c r="F254" s="161">
        <v>1.0474</v>
      </c>
      <c r="G254" s="159">
        <v>-1.2</v>
      </c>
    </row>
    <row r="255" spans="1:7" ht="13.5" thickBot="1">
      <c r="A255" s="136" t="s">
        <v>47</v>
      </c>
      <c r="B255" s="137">
        <v>11600</v>
      </c>
      <c r="C255" s="128" t="s">
        <v>46</v>
      </c>
      <c r="D255" s="138">
        <v>21.77</v>
      </c>
      <c r="E255" s="119"/>
      <c r="F255" s="161">
        <v>1.0995</v>
      </c>
      <c r="G255" s="159">
        <v>-2.48</v>
      </c>
    </row>
    <row r="256" spans="1:7" ht="13.5" thickBot="1">
      <c r="A256" s="136" t="s">
        <v>47</v>
      </c>
      <c r="B256" s="137">
        <v>12650</v>
      </c>
      <c r="C256" s="128" t="s">
        <v>46</v>
      </c>
      <c r="D256" s="138">
        <v>19.44</v>
      </c>
      <c r="E256" s="119"/>
      <c r="F256" s="161">
        <v>1.1991</v>
      </c>
      <c r="G256" s="159">
        <v>-4.81</v>
      </c>
    </row>
    <row r="257" spans="1:7" ht="13.5" thickBot="1">
      <c r="A257" s="136" t="s">
        <v>48</v>
      </c>
      <c r="B257" s="137">
        <v>13700</v>
      </c>
      <c r="C257" s="128" t="s">
        <v>46</v>
      </c>
      <c r="D257" s="138">
        <v>17.27</v>
      </c>
      <c r="E257" s="119"/>
      <c r="F257" s="162">
        <v>1.2986</v>
      </c>
      <c r="G257" s="159">
        <v>-6.98</v>
      </c>
    </row>
    <row r="258" spans="1:7" ht="12.75">
      <c r="A258" s="131" t="s">
        <v>49</v>
      </c>
      <c r="B258" s="128">
        <v>10550</v>
      </c>
      <c r="C258" s="129"/>
      <c r="D258" s="139"/>
      <c r="E258" s="119"/>
      <c r="F258" s="126"/>
      <c r="G258" s="140">
        <v>15.5</v>
      </c>
    </row>
    <row r="259" spans="1:7" ht="12.75">
      <c r="A259" s="131" t="s">
        <v>50</v>
      </c>
      <c r="B259" s="141">
        <v>24.25</v>
      </c>
      <c r="C259" s="129"/>
      <c r="D259" s="139"/>
      <c r="E259" s="119"/>
      <c r="F259" s="126"/>
      <c r="G259" s="126"/>
    </row>
    <row r="260" spans="1:7" ht="12.75">
      <c r="A260" s="131" t="s">
        <v>51</v>
      </c>
      <c r="B260" s="141">
        <v>65</v>
      </c>
      <c r="C260" s="129"/>
      <c r="D260" s="139"/>
      <c r="E260" s="119"/>
      <c r="F260" s="126"/>
      <c r="G260" s="126"/>
    </row>
    <row r="261" spans="1:7" ht="13.5" thickBot="1">
      <c r="A261" s="142" t="s">
        <v>52</v>
      </c>
      <c r="B261" s="143">
        <v>10</v>
      </c>
      <c r="C261" s="144"/>
      <c r="D261" s="145"/>
      <c r="E261" s="119"/>
      <c r="F261" s="126"/>
      <c r="G261" s="126"/>
    </row>
    <row r="262" spans="1:7" ht="13.5" thickBot="1">
      <c r="A262" s="119"/>
      <c r="B262" s="119"/>
      <c r="C262" s="119"/>
      <c r="D262" s="119"/>
      <c r="E262" s="119"/>
      <c r="F262" s="119"/>
      <c r="G262" s="119"/>
    </row>
    <row r="263" spans="1:7" ht="12.75">
      <c r="A263" s="122" t="s">
        <v>41</v>
      </c>
      <c r="B263" s="123">
        <v>42403</v>
      </c>
      <c r="C263" s="124"/>
      <c r="D263" s="125"/>
      <c r="E263" s="126"/>
      <c r="F263" s="126"/>
      <c r="G263" s="126"/>
    </row>
    <row r="264" spans="1:7" ht="13.5" thickBot="1">
      <c r="A264" s="127" t="s">
        <v>0</v>
      </c>
      <c r="B264" s="128" t="s">
        <v>30</v>
      </c>
      <c r="C264" s="129"/>
      <c r="D264" s="130"/>
      <c r="E264" s="126"/>
      <c r="F264" s="126"/>
      <c r="G264" s="126"/>
    </row>
    <row r="265" spans="1:7" ht="13.5" thickBot="1">
      <c r="A265" s="131" t="s">
        <v>42</v>
      </c>
      <c r="B265" s="132">
        <v>43090</v>
      </c>
      <c r="C265" s="129"/>
      <c r="D265" s="133"/>
      <c r="E265" s="119"/>
      <c r="F265" s="134" t="s">
        <v>43</v>
      </c>
      <c r="G265" s="135" t="s">
        <v>44</v>
      </c>
    </row>
    <row r="266" spans="1:7" ht="13.5" thickBot="1">
      <c r="A266" s="136" t="s">
        <v>45</v>
      </c>
      <c r="B266" s="137">
        <v>7500</v>
      </c>
      <c r="C266" s="128" t="s">
        <v>46</v>
      </c>
      <c r="D266" s="138">
        <v>33.79</v>
      </c>
      <c r="E266" s="119"/>
      <c r="F266" s="160">
        <v>0.6977</v>
      </c>
      <c r="G266" s="159">
        <v>9.29</v>
      </c>
    </row>
    <row r="267" spans="1:7" ht="13.5" thickBot="1">
      <c r="A267" s="136" t="s">
        <v>47</v>
      </c>
      <c r="B267" s="137">
        <v>8600</v>
      </c>
      <c r="C267" s="128" t="s">
        <v>46</v>
      </c>
      <c r="D267" s="138">
        <v>30.46</v>
      </c>
      <c r="E267" s="119"/>
      <c r="F267" s="161">
        <v>0.8</v>
      </c>
      <c r="G267" s="159">
        <v>5.96</v>
      </c>
    </row>
    <row r="268" spans="1:7" ht="13.5" thickBot="1">
      <c r="A268" s="136" t="s">
        <v>47</v>
      </c>
      <c r="B268" s="137">
        <v>9650</v>
      </c>
      <c r="C268" s="128" t="s">
        <v>46</v>
      </c>
      <c r="D268" s="138">
        <v>27.46</v>
      </c>
      <c r="E268" s="119"/>
      <c r="F268" s="161">
        <v>0.8977</v>
      </c>
      <c r="G268" s="159">
        <v>2.96</v>
      </c>
    </row>
    <row r="269" spans="1:7" ht="13.5" thickBot="1">
      <c r="A269" s="136" t="s">
        <v>47</v>
      </c>
      <c r="B269" s="137">
        <v>10200</v>
      </c>
      <c r="C269" s="128" t="s">
        <v>46</v>
      </c>
      <c r="D269" s="138">
        <v>25.96</v>
      </c>
      <c r="E269" s="119"/>
      <c r="F269" s="161">
        <v>0.9488</v>
      </c>
      <c r="G269" s="159">
        <v>1.46</v>
      </c>
    </row>
    <row r="270" spans="1:7" ht="13.5" thickBot="1">
      <c r="A270" s="136" t="s">
        <v>47</v>
      </c>
      <c r="B270" s="137">
        <v>10750</v>
      </c>
      <c r="C270" s="128" t="s">
        <v>46</v>
      </c>
      <c r="D270" s="138">
        <v>24.5</v>
      </c>
      <c r="E270" s="119"/>
      <c r="F270" s="161">
        <v>1</v>
      </c>
      <c r="G270" s="159">
        <v>0</v>
      </c>
    </row>
    <row r="271" spans="1:7" ht="13.5" thickBot="1">
      <c r="A271" s="136" t="s">
        <v>47</v>
      </c>
      <c r="B271" s="137">
        <v>11300</v>
      </c>
      <c r="C271" s="128" t="s">
        <v>46</v>
      </c>
      <c r="D271" s="138">
        <v>23.09</v>
      </c>
      <c r="E271" s="119"/>
      <c r="F271" s="161">
        <v>1.0512</v>
      </c>
      <c r="G271" s="159">
        <v>-1.41</v>
      </c>
    </row>
    <row r="272" spans="1:7" ht="13.5" thickBot="1">
      <c r="A272" s="136" t="s">
        <v>47</v>
      </c>
      <c r="B272" s="137">
        <v>11800</v>
      </c>
      <c r="C272" s="128" t="s">
        <v>46</v>
      </c>
      <c r="D272" s="138">
        <v>21.85</v>
      </c>
      <c r="E272" s="119"/>
      <c r="F272" s="161">
        <v>1.0977</v>
      </c>
      <c r="G272" s="159">
        <v>-2.65</v>
      </c>
    </row>
    <row r="273" spans="1:7" ht="13.5" thickBot="1">
      <c r="A273" s="136" t="s">
        <v>47</v>
      </c>
      <c r="B273" s="137">
        <v>12900</v>
      </c>
      <c r="C273" s="128" t="s">
        <v>46</v>
      </c>
      <c r="D273" s="138">
        <v>19.27</v>
      </c>
      <c r="E273" s="119"/>
      <c r="F273" s="161">
        <v>1.2</v>
      </c>
      <c r="G273" s="159">
        <v>-5.23</v>
      </c>
    </row>
    <row r="274" spans="1:7" ht="13.5" thickBot="1">
      <c r="A274" s="136" t="s">
        <v>48</v>
      </c>
      <c r="B274" s="137">
        <v>13950</v>
      </c>
      <c r="C274" s="128" t="s">
        <v>46</v>
      </c>
      <c r="D274" s="138">
        <v>16.97</v>
      </c>
      <c r="E274" s="119"/>
      <c r="F274" s="162">
        <v>1.2977</v>
      </c>
      <c r="G274" s="159">
        <v>-7.53</v>
      </c>
    </row>
    <row r="275" spans="1:7" ht="12.75">
      <c r="A275" s="131" t="s">
        <v>49</v>
      </c>
      <c r="B275" s="128">
        <v>10750</v>
      </c>
      <c r="C275" s="129"/>
      <c r="D275" s="139"/>
      <c r="E275" s="119"/>
      <c r="F275" s="126"/>
      <c r="G275" s="140">
        <v>16.82</v>
      </c>
    </row>
    <row r="276" spans="1:7" ht="12.75">
      <c r="A276" s="131" t="s">
        <v>50</v>
      </c>
      <c r="B276" s="141">
        <v>24.5</v>
      </c>
      <c r="C276" s="129"/>
      <c r="D276" s="139"/>
      <c r="E276" s="119"/>
      <c r="F276" s="126"/>
      <c r="G276" s="126"/>
    </row>
    <row r="277" spans="1:7" ht="12.75">
      <c r="A277" s="131" t="s">
        <v>51</v>
      </c>
      <c r="B277" s="141">
        <v>65</v>
      </c>
      <c r="C277" s="129"/>
      <c r="D277" s="139"/>
      <c r="E277" s="119"/>
      <c r="F277" s="126"/>
      <c r="G277" s="126"/>
    </row>
    <row r="278" spans="1:7" ht="13.5" thickBot="1">
      <c r="A278" s="142" t="s">
        <v>52</v>
      </c>
      <c r="B278" s="143">
        <v>10</v>
      </c>
      <c r="C278" s="144"/>
      <c r="D278" s="145"/>
      <c r="E278" s="119"/>
      <c r="F278" s="126"/>
      <c r="G278" s="126"/>
    </row>
    <row r="279" spans="1:7" ht="13.5" thickBot="1">
      <c r="A279" s="119"/>
      <c r="B279" s="119"/>
      <c r="C279" s="119"/>
      <c r="D279" s="119"/>
      <c r="E279" s="119"/>
      <c r="F279" s="119"/>
      <c r="G279" s="119"/>
    </row>
    <row r="280" spans="1:7" ht="12.75">
      <c r="A280" s="122" t="s">
        <v>41</v>
      </c>
      <c r="B280" s="123">
        <v>42403</v>
      </c>
      <c r="C280" s="124"/>
      <c r="D280" s="125"/>
      <c r="E280" s="126"/>
      <c r="F280" s="126"/>
      <c r="G280" s="126"/>
    </row>
    <row r="281" spans="1:7" ht="13.5" thickBot="1">
      <c r="A281" s="127" t="s">
        <v>0</v>
      </c>
      <c r="B281" s="128" t="s">
        <v>38</v>
      </c>
      <c r="C281" s="129"/>
      <c r="D281" s="130"/>
      <c r="E281" s="126"/>
      <c r="F281" s="126"/>
      <c r="G281" s="126"/>
    </row>
    <row r="282" spans="1:7" ht="13.5" thickBot="1">
      <c r="A282" s="131" t="s">
        <v>42</v>
      </c>
      <c r="B282" s="132">
        <v>42446</v>
      </c>
      <c r="C282" s="129"/>
      <c r="D282" s="133"/>
      <c r="E282" s="119"/>
      <c r="F282" s="134" t="s">
        <v>43</v>
      </c>
      <c r="G282" s="135" t="s">
        <v>44</v>
      </c>
    </row>
    <row r="283" spans="1:7" ht="13.5" thickBot="1">
      <c r="A283" s="136" t="s">
        <v>45</v>
      </c>
      <c r="B283" s="137">
        <v>30250</v>
      </c>
      <c r="C283" s="128" t="s">
        <v>46</v>
      </c>
      <c r="D283" s="138">
        <v>38.66</v>
      </c>
      <c r="E283" s="119"/>
      <c r="F283" s="160">
        <v>0.7002</v>
      </c>
      <c r="G283" s="159">
        <v>17.66</v>
      </c>
    </row>
    <row r="284" spans="1:7" ht="13.5" thickBot="1">
      <c r="A284" s="136" t="s">
        <v>47</v>
      </c>
      <c r="B284" s="137">
        <v>34550</v>
      </c>
      <c r="C284" s="128" t="s">
        <v>46</v>
      </c>
      <c r="D284" s="138">
        <v>32.23</v>
      </c>
      <c r="E284" s="119"/>
      <c r="F284" s="161">
        <v>0.7998</v>
      </c>
      <c r="G284" s="159">
        <v>11.23</v>
      </c>
    </row>
    <row r="285" spans="1:7" ht="13.5" thickBot="1">
      <c r="A285" s="136" t="s">
        <v>47</v>
      </c>
      <c r="B285" s="137">
        <v>38850</v>
      </c>
      <c r="C285" s="128" t="s">
        <v>46</v>
      </c>
      <c r="D285" s="138">
        <v>26.36</v>
      </c>
      <c r="E285" s="119"/>
      <c r="F285" s="161">
        <v>0.8993</v>
      </c>
      <c r="G285" s="159">
        <v>5.36</v>
      </c>
    </row>
    <row r="286" spans="1:7" ht="13.5" thickBot="1">
      <c r="A286" s="136" t="s">
        <v>47</v>
      </c>
      <c r="B286" s="137">
        <v>41000</v>
      </c>
      <c r="C286" s="128" t="s">
        <v>46</v>
      </c>
      <c r="D286" s="138">
        <v>23.64</v>
      </c>
      <c r="E286" s="119"/>
      <c r="F286" s="161">
        <v>0.9491</v>
      </c>
      <c r="G286" s="159">
        <v>2.64</v>
      </c>
    </row>
    <row r="287" spans="1:7" ht="13.5" thickBot="1">
      <c r="A287" s="136" t="s">
        <v>47</v>
      </c>
      <c r="B287" s="137">
        <v>43200</v>
      </c>
      <c r="C287" s="128" t="s">
        <v>46</v>
      </c>
      <c r="D287" s="138">
        <v>21</v>
      </c>
      <c r="E287" s="119"/>
      <c r="F287" s="161">
        <v>1</v>
      </c>
      <c r="G287" s="159">
        <v>0</v>
      </c>
    </row>
    <row r="288" spans="1:7" ht="13.5" thickBot="1">
      <c r="A288" s="136" t="s">
        <v>47</v>
      </c>
      <c r="B288" s="137">
        <v>45350</v>
      </c>
      <c r="C288" s="128" t="s">
        <v>46</v>
      </c>
      <c r="D288" s="138">
        <v>18.57</v>
      </c>
      <c r="E288" s="119"/>
      <c r="F288" s="161">
        <v>1.0498</v>
      </c>
      <c r="G288" s="159">
        <v>-2.43</v>
      </c>
    </row>
    <row r="289" spans="1:7" ht="13.5" thickBot="1">
      <c r="A289" s="136" t="s">
        <v>47</v>
      </c>
      <c r="B289" s="137">
        <v>47500</v>
      </c>
      <c r="C289" s="128" t="s">
        <v>46</v>
      </c>
      <c r="D289" s="138">
        <v>16.27</v>
      </c>
      <c r="E289" s="119"/>
      <c r="F289" s="161">
        <v>1.0995</v>
      </c>
      <c r="G289" s="159">
        <v>-4.73</v>
      </c>
    </row>
    <row r="290" spans="1:7" ht="13.5" thickBot="1">
      <c r="A290" s="136" t="s">
        <v>47</v>
      </c>
      <c r="B290" s="137">
        <v>51800</v>
      </c>
      <c r="C290" s="128" t="s">
        <v>46</v>
      </c>
      <c r="D290" s="138">
        <v>12.12</v>
      </c>
      <c r="E290" s="119"/>
      <c r="F290" s="161">
        <v>1.1991</v>
      </c>
      <c r="G290" s="159">
        <v>-8.88</v>
      </c>
    </row>
    <row r="291" spans="1:7" ht="13.5" thickBot="1">
      <c r="A291" s="136" t="s">
        <v>48</v>
      </c>
      <c r="B291" s="137">
        <v>56150</v>
      </c>
      <c r="C291" s="128" t="s">
        <v>46</v>
      </c>
      <c r="D291" s="138">
        <v>8.49</v>
      </c>
      <c r="E291" s="119"/>
      <c r="F291" s="162">
        <v>1.2998</v>
      </c>
      <c r="G291" s="159">
        <v>-12.51</v>
      </c>
    </row>
    <row r="292" spans="1:7" ht="12.75">
      <c r="A292" s="131" t="s">
        <v>49</v>
      </c>
      <c r="B292" s="128">
        <v>43200</v>
      </c>
      <c r="C292" s="129"/>
      <c r="D292" s="139"/>
      <c r="E292" s="119"/>
      <c r="F292" s="126"/>
      <c r="G292" s="140">
        <v>30.17</v>
      </c>
    </row>
    <row r="293" spans="1:7" ht="12.75">
      <c r="A293" s="131" t="s">
        <v>50</v>
      </c>
      <c r="B293" s="141">
        <v>21</v>
      </c>
      <c r="C293" s="129"/>
      <c r="D293" s="139"/>
      <c r="E293" s="119"/>
      <c r="F293" s="126"/>
      <c r="G293" s="126"/>
    </row>
    <row r="294" spans="1:7" ht="12.75">
      <c r="A294" s="131" t="s">
        <v>51</v>
      </c>
      <c r="B294" s="141">
        <v>65</v>
      </c>
      <c r="C294" s="129"/>
      <c r="D294" s="139"/>
      <c r="E294" s="119"/>
      <c r="F294" s="126"/>
      <c r="G294" s="126"/>
    </row>
    <row r="295" spans="1:7" ht="13.5" thickBot="1">
      <c r="A295" s="142" t="s">
        <v>52</v>
      </c>
      <c r="B295" s="143">
        <v>10</v>
      </c>
      <c r="C295" s="144"/>
      <c r="D295" s="145"/>
      <c r="E295" s="119"/>
      <c r="F295" s="126"/>
      <c r="G295" s="126"/>
    </row>
    <row r="296" spans="1:7" ht="13.5" thickBot="1">
      <c r="A296" s="120"/>
      <c r="B296" s="146"/>
      <c r="C296" s="120"/>
      <c r="D296" s="121"/>
      <c r="E296" s="126"/>
      <c r="F296" s="126"/>
      <c r="G296" s="126"/>
    </row>
    <row r="297" spans="1:7" ht="12.75">
      <c r="A297" s="122" t="s">
        <v>41</v>
      </c>
      <c r="B297" s="123">
        <v>42403</v>
      </c>
      <c r="C297" s="124"/>
      <c r="D297" s="125"/>
      <c r="E297" s="126"/>
      <c r="F297" s="126"/>
      <c r="G297" s="126"/>
    </row>
    <row r="298" spans="1:7" ht="13.5" thickBot="1">
      <c r="A298" s="127" t="s">
        <v>0</v>
      </c>
      <c r="B298" s="128" t="s">
        <v>38</v>
      </c>
      <c r="C298" s="129"/>
      <c r="D298" s="130"/>
      <c r="E298" s="126"/>
      <c r="F298" s="126"/>
      <c r="G298" s="126"/>
    </row>
    <row r="299" spans="1:7" ht="13.5" thickBot="1">
      <c r="A299" s="131" t="s">
        <v>42</v>
      </c>
      <c r="B299" s="132">
        <v>42536</v>
      </c>
      <c r="C299" s="129"/>
      <c r="D299" s="133"/>
      <c r="E299" s="119"/>
      <c r="F299" s="134" t="s">
        <v>43</v>
      </c>
      <c r="G299" s="135" t="s">
        <v>44</v>
      </c>
    </row>
    <row r="300" spans="1:7" ht="12.75">
      <c r="A300" s="136" t="s">
        <v>45</v>
      </c>
      <c r="B300" s="137">
        <v>30500</v>
      </c>
      <c r="C300" s="128" t="s">
        <v>46</v>
      </c>
      <c r="D300" s="138">
        <v>35.51</v>
      </c>
      <c r="E300" s="119"/>
      <c r="F300" s="149">
        <v>0.7003</v>
      </c>
      <c r="G300" s="147">
        <v>12.26</v>
      </c>
    </row>
    <row r="301" spans="1:7" ht="12.75">
      <c r="A301" s="136" t="s">
        <v>47</v>
      </c>
      <c r="B301" s="137">
        <v>34850</v>
      </c>
      <c r="C301" s="128" t="s">
        <v>46</v>
      </c>
      <c r="D301" s="138">
        <v>31.12</v>
      </c>
      <c r="E301" s="119"/>
      <c r="F301" s="150">
        <v>0.8002</v>
      </c>
      <c r="G301" s="138">
        <v>7.87</v>
      </c>
    </row>
    <row r="302" spans="1:7" ht="12.75">
      <c r="A302" s="136" t="s">
        <v>47</v>
      </c>
      <c r="B302" s="137">
        <v>39200</v>
      </c>
      <c r="C302" s="128" t="s">
        <v>46</v>
      </c>
      <c r="D302" s="138">
        <v>27.04</v>
      </c>
      <c r="E302" s="119"/>
      <c r="F302" s="150">
        <v>0.9001</v>
      </c>
      <c r="G302" s="138">
        <v>3.79</v>
      </c>
    </row>
    <row r="303" spans="1:7" ht="12.75">
      <c r="A303" s="136" t="s">
        <v>47</v>
      </c>
      <c r="B303" s="137">
        <v>41350</v>
      </c>
      <c r="C303" s="128" t="s">
        <v>46</v>
      </c>
      <c r="D303" s="138">
        <v>25.13</v>
      </c>
      <c r="E303" s="119"/>
      <c r="F303" s="150">
        <v>0.9495</v>
      </c>
      <c r="G303" s="138">
        <v>1.88</v>
      </c>
    </row>
    <row r="304" spans="1:7" ht="12.75">
      <c r="A304" s="136" t="s">
        <v>47</v>
      </c>
      <c r="B304" s="137">
        <v>43550</v>
      </c>
      <c r="C304" s="128" t="s">
        <v>46</v>
      </c>
      <c r="D304" s="138">
        <v>23.25</v>
      </c>
      <c r="E304" s="119"/>
      <c r="F304" s="150">
        <v>1</v>
      </c>
      <c r="G304" s="138">
        <v>0</v>
      </c>
    </row>
    <row r="305" spans="1:7" ht="12.75">
      <c r="A305" s="136" t="s">
        <v>47</v>
      </c>
      <c r="B305" s="137">
        <v>45700</v>
      </c>
      <c r="C305" s="128" t="s">
        <v>46</v>
      </c>
      <c r="D305" s="138">
        <v>21.49</v>
      </c>
      <c r="E305" s="119"/>
      <c r="F305" s="150">
        <v>1.0494</v>
      </c>
      <c r="G305" s="138">
        <v>-1.76</v>
      </c>
    </row>
    <row r="306" spans="1:7" ht="12.75">
      <c r="A306" s="136" t="s">
        <v>47</v>
      </c>
      <c r="B306" s="137">
        <v>47900</v>
      </c>
      <c r="C306" s="128" t="s">
        <v>46</v>
      </c>
      <c r="D306" s="138">
        <v>19.76</v>
      </c>
      <c r="E306" s="119"/>
      <c r="F306" s="150">
        <v>1.0999</v>
      </c>
      <c r="G306" s="138">
        <v>-3.49</v>
      </c>
    </row>
    <row r="307" spans="1:7" ht="12.75">
      <c r="A307" s="136" t="s">
        <v>47</v>
      </c>
      <c r="B307" s="137">
        <v>52250</v>
      </c>
      <c r="C307" s="128" t="s">
        <v>46</v>
      </c>
      <c r="D307" s="138">
        <v>16.57</v>
      </c>
      <c r="E307" s="119"/>
      <c r="F307" s="150">
        <v>1.1998</v>
      </c>
      <c r="G307" s="138">
        <v>-6.68</v>
      </c>
    </row>
    <row r="308" spans="1:7" ht="13.5" thickBot="1">
      <c r="A308" s="136" t="s">
        <v>48</v>
      </c>
      <c r="B308" s="137">
        <v>56600</v>
      </c>
      <c r="C308" s="128" t="s">
        <v>46</v>
      </c>
      <c r="D308" s="138">
        <v>13.68</v>
      </c>
      <c r="E308" s="119"/>
      <c r="F308" s="151">
        <v>1.2997</v>
      </c>
      <c r="G308" s="148">
        <v>-9.57</v>
      </c>
    </row>
    <row r="309" spans="1:7" ht="12.75">
      <c r="A309" s="131" t="s">
        <v>49</v>
      </c>
      <c r="B309" s="128">
        <v>43550</v>
      </c>
      <c r="C309" s="129"/>
      <c r="D309" s="139"/>
      <c r="E309" s="119"/>
      <c r="F309" s="126"/>
      <c r="G309" s="140">
        <v>21.83</v>
      </c>
    </row>
    <row r="310" spans="1:7" ht="12.75">
      <c r="A310" s="131" t="s">
        <v>50</v>
      </c>
      <c r="B310" s="141">
        <v>23.25</v>
      </c>
      <c r="C310" s="129"/>
      <c r="D310" s="139"/>
      <c r="E310" s="119"/>
      <c r="F310" s="126"/>
      <c r="G310" s="119"/>
    </row>
    <row r="311" spans="1:7" ht="12.75">
      <c r="A311" s="131" t="s">
        <v>51</v>
      </c>
      <c r="B311" s="141">
        <v>65</v>
      </c>
      <c r="C311" s="129"/>
      <c r="D311" s="139"/>
      <c r="E311" s="119"/>
      <c r="F311" s="126"/>
      <c r="G311" s="119"/>
    </row>
    <row r="312" spans="1:7" ht="13.5" thickBot="1">
      <c r="A312" s="142" t="s">
        <v>52</v>
      </c>
      <c r="B312" s="143">
        <v>10</v>
      </c>
      <c r="C312" s="144"/>
      <c r="D312" s="145"/>
      <c r="E312" s="119"/>
      <c r="F312" s="126"/>
      <c r="G312" s="126"/>
    </row>
    <row r="313" spans="1:7" ht="13.5" thickBot="1">
      <c r="A313" s="120"/>
      <c r="B313" s="146"/>
      <c r="C313" s="120"/>
      <c r="D313" s="121"/>
      <c r="E313" s="126"/>
      <c r="F313" s="126"/>
      <c r="G313" s="126"/>
    </row>
    <row r="314" spans="1:7" ht="12.75">
      <c r="A314" s="122" t="s">
        <v>41</v>
      </c>
      <c r="B314" s="123">
        <v>42403</v>
      </c>
      <c r="C314" s="124"/>
      <c r="D314" s="125"/>
      <c r="E314" s="126"/>
      <c r="F314" s="126"/>
      <c r="G314" s="126"/>
    </row>
    <row r="315" spans="1:7" ht="13.5" thickBot="1">
      <c r="A315" s="127" t="s">
        <v>0</v>
      </c>
      <c r="B315" s="128" t="s">
        <v>38</v>
      </c>
      <c r="C315" s="129"/>
      <c r="D315" s="130"/>
      <c r="E315" s="126"/>
      <c r="F315" s="126"/>
      <c r="G315" s="126"/>
    </row>
    <row r="316" spans="1:7" ht="13.5" thickBot="1">
      <c r="A316" s="131" t="s">
        <v>42</v>
      </c>
      <c r="B316" s="132">
        <v>42628</v>
      </c>
      <c r="C316" s="129"/>
      <c r="D316" s="133"/>
      <c r="E316" s="119"/>
      <c r="F316" s="134" t="s">
        <v>43</v>
      </c>
      <c r="G316" s="135" t="s">
        <v>44</v>
      </c>
    </row>
    <row r="317" spans="1:7" ht="12.75">
      <c r="A317" s="136" t="s">
        <v>45</v>
      </c>
      <c r="B317" s="137">
        <v>30650</v>
      </c>
      <c r="C317" s="128" t="s">
        <v>46</v>
      </c>
      <c r="D317" s="138">
        <v>34.25</v>
      </c>
      <c r="E317" s="119"/>
      <c r="F317" s="149">
        <v>0.6998</v>
      </c>
      <c r="G317" s="147">
        <v>10.25</v>
      </c>
    </row>
    <row r="318" spans="1:7" ht="12.75">
      <c r="A318" s="136" t="s">
        <v>47</v>
      </c>
      <c r="B318" s="137">
        <v>35050</v>
      </c>
      <c r="C318" s="128" t="s">
        <v>46</v>
      </c>
      <c r="D318" s="138">
        <v>30.6</v>
      </c>
      <c r="E318" s="119"/>
      <c r="F318" s="150">
        <v>0.8002</v>
      </c>
      <c r="G318" s="138">
        <v>6.6</v>
      </c>
    </row>
    <row r="319" spans="1:7" ht="12.75">
      <c r="A319" s="136" t="s">
        <v>47</v>
      </c>
      <c r="B319" s="137">
        <v>39400</v>
      </c>
      <c r="C319" s="128" t="s">
        <v>46</v>
      </c>
      <c r="D319" s="138">
        <v>27.21</v>
      </c>
      <c r="E319" s="119"/>
      <c r="F319" s="150">
        <v>0.8995</v>
      </c>
      <c r="G319" s="138">
        <v>3.21</v>
      </c>
    </row>
    <row r="320" spans="1:7" ht="12.75">
      <c r="A320" s="136" t="s">
        <v>47</v>
      </c>
      <c r="B320" s="137">
        <v>41600</v>
      </c>
      <c r="C320" s="128" t="s">
        <v>46</v>
      </c>
      <c r="D320" s="138">
        <v>25.58</v>
      </c>
      <c r="E320" s="119"/>
      <c r="F320" s="150">
        <v>0.9498</v>
      </c>
      <c r="G320" s="138">
        <v>1.58</v>
      </c>
    </row>
    <row r="321" spans="1:7" ht="12.75">
      <c r="A321" s="136" t="s">
        <v>47</v>
      </c>
      <c r="B321" s="137">
        <v>43800</v>
      </c>
      <c r="C321" s="128" t="s">
        <v>46</v>
      </c>
      <c r="D321" s="138">
        <v>24</v>
      </c>
      <c r="E321" s="119"/>
      <c r="F321" s="150">
        <v>1</v>
      </c>
      <c r="G321" s="138">
        <v>0</v>
      </c>
    </row>
    <row r="322" spans="1:7" ht="12.75">
      <c r="A322" s="136" t="s">
        <v>47</v>
      </c>
      <c r="B322" s="137">
        <v>46000</v>
      </c>
      <c r="C322" s="128" t="s">
        <v>46</v>
      </c>
      <c r="D322" s="138">
        <v>22.48</v>
      </c>
      <c r="E322" s="119"/>
      <c r="F322" s="150">
        <v>1.0502</v>
      </c>
      <c r="G322" s="138">
        <v>-1.52</v>
      </c>
    </row>
    <row r="323" spans="1:7" ht="12.75">
      <c r="A323" s="136" t="s">
        <v>47</v>
      </c>
      <c r="B323" s="137">
        <v>48150</v>
      </c>
      <c r="C323" s="128" t="s">
        <v>46</v>
      </c>
      <c r="D323" s="138">
        <v>21.05</v>
      </c>
      <c r="E323" s="119"/>
      <c r="F323" s="150">
        <v>1.0993</v>
      </c>
      <c r="G323" s="138">
        <v>-2.95</v>
      </c>
    </row>
    <row r="324" spans="1:7" ht="12.75">
      <c r="A324" s="136" t="s">
        <v>47</v>
      </c>
      <c r="B324" s="137">
        <v>52550</v>
      </c>
      <c r="C324" s="128" t="s">
        <v>46</v>
      </c>
      <c r="D324" s="138">
        <v>18.28</v>
      </c>
      <c r="E324" s="119"/>
      <c r="F324" s="150">
        <v>1.1998</v>
      </c>
      <c r="G324" s="138">
        <v>-5.72</v>
      </c>
    </row>
    <row r="325" spans="1:7" ht="13.5" thickBot="1">
      <c r="A325" s="136" t="s">
        <v>48</v>
      </c>
      <c r="B325" s="137">
        <v>56900</v>
      </c>
      <c r="C325" s="128" t="s">
        <v>46</v>
      </c>
      <c r="D325" s="138">
        <v>15.77</v>
      </c>
      <c r="E325" s="119"/>
      <c r="F325" s="151">
        <v>1.2991</v>
      </c>
      <c r="G325" s="148">
        <v>-8.23</v>
      </c>
    </row>
    <row r="326" spans="1:7" ht="12.75">
      <c r="A326" s="131" t="s">
        <v>49</v>
      </c>
      <c r="B326" s="128">
        <v>43800</v>
      </c>
      <c r="C326" s="129"/>
      <c r="D326" s="139"/>
      <c r="E326" s="119"/>
      <c r="F326" s="126"/>
      <c r="G326" s="140">
        <v>18.48</v>
      </c>
    </row>
    <row r="327" spans="1:7" ht="12.75">
      <c r="A327" s="131" t="s">
        <v>50</v>
      </c>
      <c r="B327" s="141">
        <v>24</v>
      </c>
      <c r="C327" s="129"/>
      <c r="D327" s="139"/>
      <c r="E327" s="119"/>
      <c r="F327" s="126"/>
      <c r="G327" s="126"/>
    </row>
    <row r="328" spans="1:7" ht="12.75">
      <c r="A328" s="131" t="s">
        <v>51</v>
      </c>
      <c r="B328" s="141">
        <v>65</v>
      </c>
      <c r="C328" s="129"/>
      <c r="D328" s="139"/>
      <c r="E328" s="119"/>
      <c r="F328" s="126"/>
      <c r="G328" s="126"/>
    </row>
    <row r="329" spans="1:7" ht="13.5" thickBot="1">
      <c r="A329" s="142" t="s">
        <v>52</v>
      </c>
      <c r="B329" s="143">
        <v>10</v>
      </c>
      <c r="C329" s="144"/>
      <c r="D329" s="145"/>
      <c r="E329" s="119"/>
      <c r="F329" s="126"/>
      <c r="G329" s="126"/>
    </row>
    <row r="330" spans="1:7" ht="13.5" thickBot="1">
      <c r="A330" s="120"/>
      <c r="B330" s="146"/>
      <c r="C330" s="120"/>
      <c r="D330" s="121"/>
      <c r="E330" s="126"/>
      <c r="F330" s="126"/>
      <c r="G330" s="126"/>
    </row>
    <row r="331" spans="1:7" ht="12.75">
      <c r="A331" s="122" t="s">
        <v>41</v>
      </c>
      <c r="B331" s="123">
        <v>42403</v>
      </c>
      <c r="C331" s="124"/>
      <c r="D331" s="125"/>
      <c r="E331" s="126"/>
      <c r="F331" s="126"/>
      <c r="G331" s="126"/>
    </row>
    <row r="332" spans="1:7" ht="13.5" thickBot="1">
      <c r="A332" s="127" t="s">
        <v>0</v>
      </c>
      <c r="B332" s="128" t="s">
        <v>37</v>
      </c>
      <c r="C332" s="129"/>
      <c r="D332" s="130"/>
      <c r="E332" s="126"/>
      <c r="F332" s="126"/>
      <c r="G332" s="126"/>
    </row>
    <row r="333" spans="1:7" ht="13.5" thickBot="1">
      <c r="A333" s="131" t="s">
        <v>42</v>
      </c>
      <c r="B333" s="132">
        <v>42446</v>
      </c>
      <c r="C333" s="129"/>
      <c r="D333" s="133"/>
      <c r="E333" s="119"/>
      <c r="F333" s="134" t="s">
        <v>43</v>
      </c>
      <c r="G333" s="135" t="s">
        <v>44</v>
      </c>
    </row>
    <row r="334" spans="1:7" ht="12.75">
      <c r="A334" s="136" t="s">
        <v>45</v>
      </c>
      <c r="B334" s="137">
        <v>49950</v>
      </c>
      <c r="C334" s="128" t="s">
        <v>46</v>
      </c>
      <c r="D334" s="138">
        <v>36.2</v>
      </c>
      <c r="E334" s="119"/>
      <c r="F334" s="149">
        <v>0.7001</v>
      </c>
      <c r="G334" s="147">
        <v>12.7</v>
      </c>
    </row>
    <row r="335" spans="1:7" ht="12.75">
      <c r="A335" s="136" t="s">
        <v>47</v>
      </c>
      <c r="B335" s="137">
        <v>57100</v>
      </c>
      <c r="C335" s="128" t="s">
        <v>46</v>
      </c>
      <c r="D335" s="138">
        <v>31.53</v>
      </c>
      <c r="E335" s="119"/>
      <c r="F335" s="150">
        <v>0.8003</v>
      </c>
      <c r="G335" s="138">
        <v>8.03</v>
      </c>
    </row>
    <row r="336" spans="1:7" ht="12.75">
      <c r="A336" s="136" t="s">
        <v>47</v>
      </c>
      <c r="B336" s="137">
        <v>64200</v>
      </c>
      <c r="C336" s="128" t="s">
        <v>46</v>
      </c>
      <c r="D336" s="138">
        <v>27.26</v>
      </c>
      <c r="E336" s="119"/>
      <c r="F336" s="150">
        <v>0.8998</v>
      </c>
      <c r="G336" s="138">
        <v>3.76</v>
      </c>
    </row>
    <row r="337" spans="1:7" ht="12.75">
      <c r="A337" s="136" t="s">
        <v>47</v>
      </c>
      <c r="B337" s="137">
        <v>67800</v>
      </c>
      <c r="C337" s="128" t="s">
        <v>46</v>
      </c>
      <c r="D337" s="138">
        <v>25.31</v>
      </c>
      <c r="E337" s="119"/>
      <c r="F337" s="150">
        <v>0.9502</v>
      </c>
      <c r="G337" s="138">
        <v>1.81</v>
      </c>
    </row>
    <row r="338" spans="1:7" ht="12.75">
      <c r="A338" s="136" t="s">
        <v>47</v>
      </c>
      <c r="B338" s="137">
        <v>71350</v>
      </c>
      <c r="C338" s="128" t="s">
        <v>46</v>
      </c>
      <c r="D338" s="138">
        <v>23.5</v>
      </c>
      <c r="E338" s="119"/>
      <c r="F338" s="150">
        <v>1</v>
      </c>
      <c r="G338" s="138">
        <v>0</v>
      </c>
    </row>
    <row r="339" spans="1:7" ht="12.75">
      <c r="A339" s="136" t="s">
        <v>47</v>
      </c>
      <c r="B339" s="137">
        <v>74900</v>
      </c>
      <c r="C339" s="128" t="s">
        <v>46</v>
      </c>
      <c r="D339" s="138">
        <v>21.89</v>
      </c>
      <c r="E339" s="119"/>
      <c r="F339" s="150">
        <v>1.0498</v>
      </c>
      <c r="G339" s="138">
        <v>-1.61</v>
      </c>
    </row>
    <row r="340" spans="1:7" ht="12.75">
      <c r="A340" s="136" t="s">
        <v>47</v>
      </c>
      <c r="B340" s="137">
        <v>78500</v>
      </c>
      <c r="C340" s="128" t="s">
        <v>46</v>
      </c>
      <c r="D340" s="138">
        <v>20.66</v>
      </c>
      <c r="E340" s="119"/>
      <c r="F340" s="150">
        <v>1.1002</v>
      </c>
      <c r="G340" s="138">
        <v>-2.84</v>
      </c>
    </row>
    <row r="341" spans="1:7" ht="12.75">
      <c r="A341" s="136" t="s">
        <v>47</v>
      </c>
      <c r="B341" s="137">
        <v>85600</v>
      </c>
      <c r="C341" s="128" t="s">
        <v>46</v>
      </c>
      <c r="D341" s="138">
        <v>19.39</v>
      </c>
      <c r="E341" s="119"/>
      <c r="F341" s="150">
        <v>1.1997</v>
      </c>
      <c r="G341" s="138">
        <v>-4.11</v>
      </c>
    </row>
    <row r="342" spans="1:7" ht="13.5" thickBot="1">
      <c r="A342" s="136" t="s">
        <v>48</v>
      </c>
      <c r="B342" s="137">
        <v>92750</v>
      </c>
      <c r="C342" s="128" t="s">
        <v>46</v>
      </c>
      <c r="D342" s="138">
        <v>18.8</v>
      </c>
      <c r="E342" s="119"/>
      <c r="F342" s="151">
        <v>1.2999</v>
      </c>
      <c r="G342" s="148">
        <v>-4.7</v>
      </c>
    </row>
    <row r="343" spans="1:7" ht="12.75">
      <c r="A343" s="131" t="s">
        <v>49</v>
      </c>
      <c r="B343" s="128">
        <v>71350</v>
      </c>
      <c r="C343" s="129"/>
      <c r="D343" s="139"/>
      <c r="E343" s="119"/>
      <c r="F343" s="126"/>
      <c r="G343" s="140">
        <v>17.4</v>
      </c>
    </row>
    <row r="344" spans="1:7" ht="12.75">
      <c r="A344" s="131" t="s">
        <v>50</v>
      </c>
      <c r="B344" s="141">
        <v>23.5</v>
      </c>
      <c r="C344" s="129"/>
      <c r="D344" s="139"/>
      <c r="E344" s="119"/>
      <c r="F344" s="126"/>
      <c r="G344" s="126"/>
    </row>
    <row r="345" spans="1:7" ht="12.75">
      <c r="A345" s="131" t="s">
        <v>51</v>
      </c>
      <c r="B345" s="141">
        <v>65</v>
      </c>
      <c r="C345" s="129"/>
      <c r="D345" s="139"/>
      <c r="E345" s="119"/>
      <c r="F345" s="126"/>
      <c r="G345" s="126"/>
    </row>
    <row r="346" spans="1:7" ht="13.5" thickBot="1">
      <c r="A346" s="142" t="s">
        <v>52</v>
      </c>
      <c r="B346" s="143">
        <v>10</v>
      </c>
      <c r="C346" s="144"/>
      <c r="D346" s="145"/>
      <c r="E346" s="119"/>
      <c r="F346" s="126"/>
      <c r="G346" s="126"/>
    </row>
    <row r="347" spans="1:7" ht="13.5" thickBot="1">
      <c r="A347" s="120"/>
      <c r="B347" s="146"/>
      <c r="C347" s="120"/>
      <c r="D347" s="121"/>
      <c r="E347" s="126"/>
      <c r="F347" s="126"/>
      <c r="G347" s="126"/>
    </row>
    <row r="348" spans="1:7" ht="12.75">
      <c r="A348" s="122" t="s">
        <v>41</v>
      </c>
      <c r="B348" s="123">
        <v>42403</v>
      </c>
      <c r="C348" s="124"/>
      <c r="D348" s="125"/>
      <c r="E348" s="126"/>
      <c r="F348" s="126"/>
      <c r="G348" s="126"/>
    </row>
    <row r="349" spans="1:7" ht="13.5" thickBot="1">
      <c r="A349" s="127" t="s">
        <v>0</v>
      </c>
      <c r="B349" s="128" t="s">
        <v>37</v>
      </c>
      <c r="C349" s="129"/>
      <c r="D349" s="130"/>
      <c r="E349" s="126"/>
      <c r="F349" s="126"/>
      <c r="G349" s="126"/>
    </row>
    <row r="350" spans="1:7" ht="13.5" thickBot="1">
      <c r="A350" s="131" t="s">
        <v>42</v>
      </c>
      <c r="B350" s="132">
        <v>42536</v>
      </c>
      <c r="C350" s="129"/>
      <c r="D350" s="133"/>
      <c r="E350" s="119"/>
      <c r="F350" s="134" t="s">
        <v>43</v>
      </c>
      <c r="G350" s="135" t="s">
        <v>44</v>
      </c>
    </row>
    <row r="351" spans="1:7" ht="12.75">
      <c r="A351" s="136" t="s">
        <v>45</v>
      </c>
      <c r="B351" s="137">
        <v>50350</v>
      </c>
      <c r="C351" s="128" t="s">
        <v>46</v>
      </c>
      <c r="D351" s="138">
        <v>38.45</v>
      </c>
      <c r="E351" s="119"/>
      <c r="F351" s="149">
        <v>0.7003</v>
      </c>
      <c r="G351" s="147">
        <v>12.7</v>
      </c>
    </row>
    <row r="352" spans="1:7" ht="12.75">
      <c r="A352" s="136" t="s">
        <v>47</v>
      </c>
      <c r="B352" s="137">
        <v>57500</v>
      </c>
      <c r="C352" s="128" t="s">
        <v>46</v>
      </c>
      <c r="D352" s="138">
        <v>33.78</v>
      </c>
      <c r="E352" s="119"/>
      <c r="F352" s="150">
        <v>0.7997</v>
      </c>
      <c r="G352" s="138">
        <v>8.03</v>
      </c>
    </row>
    <row r="353" spans="1:7" ht="12.75">
      <c r="A353" s="136" t="s">
        <v>47</v>
      </c>
      <c r="B353" s="137">
        <v>64700</v>
      </c>
      <c r="C353" s="128" t="s">
        <v>46</v>
      </c>
      <c r="D353" s="138">
        <v>29.51</v>
      </c>
      <c r="E353" s="119"/>
      <c r="F353" s="150">
        <v>0.8999</v>
      </c>
      <c r="G353" s="138">
        <v>3.76</v>
      </c>
    </row>
    <row r="354" spans="1:7" ht="12.75">
      <c r="A354" s="136" t="s">
        <v>47</v>
      </c>
      <c r="B354" s="137">
        <v>68300</v>
      </c>
      <c r="C354" s="128" t="s">
        <v>46</v>
      </c>
      <c r="D354" s="138">
        <v>27.56</v>
      </c>
      <c r="E354" s="119"/>
      <c r="F354" s="150">
        <v>0.9499</v>
      </c>
      <c r="G354" s="138">
        <v>1.81</v>
      </c>
    </row>
    <row r="355" spans="1:7" ht="12.75">
      <c r="A355" s="136" t="s">
        <v>47</v>
      </c>
      <c r="B355" s="137">
        <v>71900</v>
      </c>
      <c r="C355" s="128" t="s">
        <v>46</v>
      </c>
      <c r="D355" s="138">
        <v>25.75</v>
      </c>
      <c r="E355" s="119"/>
      <c r="F355" s="150">
        <v>1</v>
      </c>
      <c r="G355" s="138">
        <v>0</v>
      </c>
    </row>
    <row r="356" spans="1:7" ht="12.75">
      <c r="A356" s="136" t="s">
        <v>47</v>
      </c>
      <c r="B356" s="137">
        <v>75500</v>
      </c>
      <c r="C356" s="128" t="s">
        <v>46</v>
      </c>
      <c r="D356" s="138">
        <v>24.14</v>
      </c>
      <c r="E356" s="119"/>
      <c r="F356" s="150">
        <v>1.0501</v>
      </c>
      <c r="G356" s="138">
        <v>-1.61</v>
      </c>
    </row>
    <row r="357" spans="1:7" ht="12.75">
      <c r="A357" s="136" t="s">
        <v>47</v>
      </c>
      <c r="B357" s="137">
        <v>79100</v>
      </c>
      <c r="C357" s="128" t="s">
        <v>46</v>
      </c>
      <c r="D357" s="138">
        <v>22.91</v>
      </c>
      <c r="E357" s="119"/>
      <c r="F357" s="150">
        <v>1.1001</v>
      </c>
      <c r="G357" s="138">
        <v>-2.84</v>
      </c>
    </row>
    <row r="358" spans="1:7" ht="12.75">
      <c r="A358" s="136" t="s">
        <v>47</v>
      </c>
      <c r="B358" s="137">
        <v>86300</v>
      </c>
      <c r="C358" s="128" t="s">
        <v>46</v>
      </c>
      <c r="D358" s="138">
        <v>21.64</v>
      </c>
      <c r="E358" s="119"/>
      <c r="F358" s="150">
        <v>1.2003</v>
      </c>
      <c r="G358" s="138">
        <v>-4.11</v>
      </c>
    </row>
    <row r="359" spans="1:7" ht="13.5" thickBot="1">
      <c r="A359" s="136" t="s">
        <v>48</v>
      </c>
      <c r="B359" s="137">
        <v>93450</v>
      </c>
      <c r="C359" s="128" t="s">
        <v>46</v>
      </c>
      <c r="D359" s="138">
        <v>21.05</v>
      </c>
      <c r="E359" s="119"/>
      <c r="F359" s="151">
        <v>1.2997</v>
      </c>
      <c r="G359" s="148">
        <v>-4.7</v>
      </c>
    </row>
    <row r="360" spans="1:7" ht="12.75">
      <c r="A360" s="131" t="s">
        <v>49</v>
      </c>
      <c r="B360" s="128">
        <v>71900</v>
      </c>
      <c r="C360" s="129"/>
      <c r="D360" s="139"/>
      <c r="E360" s="119"/>
      <c r="F360" s="126"/>
      <c r="G360" s="140">
        <v>17.4</v>
      </c>
    </row>
    <row r="361" spans="1:7" ht="12.75">
      <c r="A361" s="131" t="s">
        <v>50</v>
      </c>
      <c r="B361" s="141">
        <v>25.75</v>
      </c>
      <c r="C361" s="129"/>
      <c r="D361" s="139"/>
      <c r="E361" s="119"/>
      <c r="F361" s="126"/>
      <c r="G361" s="126"/>
    </row>
    <row r="362" spans="1:7" ht="12.75">
      <c r="A362" s="131" t="s">
        <v>51</v>
      </c>
      <c r="B362" s="141">
        <v>65</v>
      </c>
      <c r="C362" s="129"/>
      <c r="D362" s="139"/>
      <c r="E362" s="119"/>
      <c r="F362" s="126"/>
      <c r="G362" s="126"/>
    </row>
    <row r="363" spans="1:7" ht="13.5" thickBot="1">
      <c r="A363" s="142" t="s">
        <v>52</v>
      </c>
      <c r="B363" s="143">
        <v>10</v>
      </c>
      <c r="C363" s="144"/>
      <c r="D363" s="145"/>
      <c r="E363" s="119"/>
      <c r="F363" s="126"/>
      <c r="G363" s="126"/>
    </row>
    <row r="364" spans="1:7" ht="13.5" thickBot="1">
      <c r="A364" s="120"/>
      <c r="B364" s="146"/>
      <c r="C364" s="120"/>
      <c r="D364" s="121"/>
      <c r="E364" s="126"/>
      <c r="F364" s="126"/>
      <c r="G364" s="126"/>
    </row>
    <row r="365" spans="1:7" ht="12.75">
      <c r="A365" s="122" t="s">
        <v>41</v>
      </c>
      <c r="B365" s="123">
        <v>42403</v>
      </c>
      <c r="C365" s="124"/>
      <c r="D365" s="125"/>
      <c r="E365" s="126"/>
      <c r="F365" s="126"/>
      <c r="G365" s="126"/>
    </row>
    <row r="366" spans="1:7" ht="13.5" thickBot="1">
      <c r="A366" s="127" t="s">
        <v>0</v>
      </c>
      <c r="B366" s="128" t="s">
        <v>37</v>
      </c>
      <c r="C366" s="129"/>
      <c r="D366" s="130"/>
      <c r="E366" s="126"/>
      <c r="F366" s="126"/>
      <c r="G366" s="126"/>
    </row>
    <row r="367" spans="1:7" ht="13.5" thickBot="1">
      <c r="A367" s="131" t="s">
        <v>42</v>
      </c>
      <c r="B367" s="132">
        <v>42628</v>
      </c>
      <c r="C367" s="129"/>
      <c r="D367" s="133"/>
      <c r="E367" s="126"/>
      <c r="F367" s="134" t="s">
        <v>43</v>
      </c>
      <c r="G367" s="135" t="s">
        <v>44</v>
      </c>
    </row>
    <row r="368" spans="1:7" ht="13.5" thickBot="1">
      <c r="A368" s="136" t="s">
        <v>45</v>
      </c>
      <c r="B368" s="137">
        <v>50800</v>
      </c>
      <c r="C368" s="128" t="s">
        <v>46</v>
      </c>
      <c r="D368" s="138">
        <v>38.7</v>
      </c>
      <c r="E368" s="163"/>
      <c r="F368" s="165">
        <v>0.6997</v>
      </c>
      <c r="G368" s="159">
        <v>12.7</v>
      </c>
    </row>
    <row r="369" spans="1:7" ht="13.5" thickBot="1">
      <c r="A369" s="136" t="s">
        <v>47</v>
      </c>
      <c r="B369" s="137">
        <v>58050</v>
      </c>
      <c r="C369" s="128" t="s">
        <v>46</v>
      </c>
      <c r="D369" s="138">
        <v>34.03</v>
      </c>
      <c r="E369" s="164"/>
      <c r="F369" s="165">
        <v>0.7996</v>
      </c>
      <c r="G369" s="159">
        <v>8.03</v>
      </c>
    </row>
    <row r="370" spans="1:7" ht="13.5" thickBot="1">
      <c r="A370" s="136" t="s">
        <v>47</v>
      </c>
      <c r="B370" s="137">
        <v>65350</v>
      </c>
      <c r="C370" s="128" t="s">
        <v>46</v>
      </c>
      <c r="D370" s="138">
        <v>29.76</v>
      </c>
      <c r="E370" s="164"/>
      <c r="F370" s="165">
        <v>0.9001</v>
      </c>
      <c r="G370" s="159">
        <v>3.76</v>
      </c>
    </row>
    <row r="371" spans="1:7" ht="13.5" thickBot="1">
      <c r="A371" s="136" t="s">
        <v>47</v>
      </c>
      <c r="B371" s="137">
        <v>68950</v>
      </c>
      <c r="C371" s="128" t="s">
        <v>46</v>
      </c>
      <c r="D371" s="138">
        <v>27.81</v>
      </c>
      <c r="E371" s="164"/>
      <c r="F371" s="165">
        <v>0.9497</v>
      </c>
      <c r="G371" s="159">
        <v>1.81</v>
      </c>
    </row>
    <row r="372" spans="1:7" ht="13.5" thickBot="1">
      <c r="A372" s="136" t="s">
        <v>47</v>
      </c>
      <c r="B372" s="137">
        <v>72600</v>
      </c>
      <c r="C372" s="128" t="s">
        <v>46</v>
      </c>
      <c r="D372" s="138">
        <v>26</v>
      </c>
      <c r="E372" s="164"/>
      <c r="F372" s="165">
        <v>1</v>
      </c>
      <c r="G372" s="159">
        <v>0</v>
      </c>
    </row>
    <row r="373" spans="1:7" ht="13.5" thickBot="1">
      <c r="A373" s="136" t="s">
        <v>47</v>
      </c>
      <c r="B373" s="137">
        <v>76200</v>
      </c>
      <c r="C373" s="128" t="s">
        <v>46</v>
      </c>
      <c r="D373" s="138">
        <v>24.39</v>
      </c>
      <c r="E373" s="164"/>
      <c r="F373" s="165">
        <v>1.0496</v>
      </c>
      <c r="G373" s="159">
        <v>-1.61</v>
      </c>
    </row>
    <row r="374" spans="1:7" ht="13.5" thickBot="1">
      <c r="A374" s="136" t="s">
        <v>47</v>
      </c>
      <c r="B374" s="137">
        <v>79850</v>
      </c>
      <c r="C374" s="128" t="s">
        <v>46</v>
      </c>
      <c r="D374" s="138">
        <v>23.16</v>
      </c>
      <c r="E374" s="164"/>
      <c r="F374" s="165">
        <v>1.0999</v>
      </c>
      <c r="G374" s="159">
        <v>-2.84</v>
      </c>
    </row>
    <row r="375" spans="1:7" ht="13.5" thickBot="1">
      <c r="A375" s="136" t="s">
        <v>47</v>
      </c>
      <c r="B375" s="137">
        <v>87100</v>
      </c>
      <c r="C375" s="128" t="s">
        <v>46</v>
      </c>
      <c r="D375" s="138">
        <v>21.89</v>
      </c>
      <c r="E375" s="164"/>
      <c r="F375" s="165">
        <v>1.1997</v>
      </c>
      <c r="G375" s="159">
        <v>-4.11</v>
      </c>
    </row>
    <row r="376" spans="1:7" ht="13.5" thickBot="1">
      <c r="A376" s="136" t="s">
        <v>48</v>
      </c>
      <c r="B376" s="137">
        <v>94350</v>
      </c>
      <c r="C376" s="128" t="s">
        <v>46</v>
      </c>
      <c r="D376" s="138">
        <v>21.3</v>
      </c>
      <c r="E376" s="166"/>
      <c r="F376" s="165">
        <v>1.2996</v>
      </c>
      <c r="G376" s="167">
        <v>-4.7</v>
      </c>
    </row>
    <row r="377" spans="1:7" ht="12.75">
      <c r="A377" s="131" t="s">
        <v>49</v>
      </c>
      <c r="B377" s="128">
        <v>72600</v>
      </c>
      <c r="C377" s="129"/>
      <c r="D377" s="139"/>
      <c r="E377" s="126"/>
      <c r="F377" s="126"/>
      <c r="G377" s="140">
        <v>17.4</v>
      </c>
    </row>
    <row r="378" spans="1:7" ht="12.75">
      <c r="A378" s="131" t="s">
        <v>50</v>
      </c>
      <c r="B378" s="141">
        <v>26</v>
      </c>
      <c r="C378" s="129"/>
      <c r="D378" s="139"/>
      <c r="E378" s="126"/>
      <c r="F378" s="126"/>
      <c r="G378" s="126"/>
    </row>
    <row r="379" spans="1:7" ht="12.75">
      <c r="A379" s="131" t="s">
        <v>51</v>
      </c>
      <c r="B379" s="141">
        <v>65</v>
      </c>
      <c r="C379" s="129"/>
      <c r="D379" s="139"/>
      <c r="E379" s="126"/>
      <c r="F379" s="126"/>
      <c r="G379" s="126"/>
    </row>
    <row r="380" spans="1:7" ht="13.5" thickBot="1">
      <c r="A380" s="142" t="s">
        <v>52</v>
      </c>
      <c r="B380" s="143">
        <v>10</v>
      </c>
      <c r="C380" s="144"/>
      <c r="D380" s="145"/>
      <c r="E380" s="126"/>
      <c r="F380" s="126"/>
      <c r="G380" s="126"/>
    </row>
    <row r="381" ht="13.5" thickBot="1"/>
    <row r="382" spans="1:7" ht="12.75">
      <c r="A382" s="186" t="s">
        <v>41</v>
      </c>
      <c r="B382" s="187">
        <v>42403</v>
      </c>
      <c r="C382" s="188"/>
      <c r="D382" s="189"/>
      <c r="E382" s="190"/>
      <c r="F382" s="190"/>
      <c r="G382" s="190"/>
    </row>
    <row r="383" spans="1:7" ht="13.5" thickBot="1">
      <c r="A383" s="191" t="s">
        <v>0</v>
      </c>
      <c r="B383" s="192" t="s">
        <v>39</v>
      </c>
      <c r="C383" s="193"/>
      <c r="D383" s="194"/>
      <c r="E383" s="190"/>
      <c r="F383" s="190"/>
      <c r="G383" s="190"/>
    </row>
    <row r="384" spans="1:7" ht="13.5" thickBot="1">
      <c r="A384" s="195" t="s">
        <v>42</v>
      </c>
      <c r="B384" s="196">
        <v>42446</v>
      </c>
      <c r="C384" s="193"/>
      <c r="D384" s="197"/>
      <c r="E384" s="185"/>
      <c r="F384" s="198" t="s">
        <v>43</v>
      </c>
      <c r="G384" s="199" t="s">
        <v>44</v>
      </c>
    </row>
    <row r="385" spans="1:7" ht="12.75">
      <c r="A385" s="200" t="s">
        <v>45</v>
      </c>
      <c r="B385" s="201">
        <v>33700</v>
      </c>
      <c r="C385" s="192" t="s">
        <v>46</v>
      </c>
      <c r="D385" s="202">
        <v>37.68</v>
      </c>
      <c r="E385" s="185"/>
      <c r="F385" s="212">
        <v>0.6998961578400831</v>
      </c>
      <c r="G385" s="210">
        <v>17.68</v>
      </c>
    </row>
    <row r="386" spans="1:7" ht="12.75">
      <c r="A386" s="200" t="s">
        <v>47</v>
      </c>
      <c r="B386" s="201">
        <v>38550</v>
      </c>
      <c r="C386" s="192" t="s">
        <v>46</v>
      </c>
      <c r="D386" s="202">
        <v>31.17</v>
      </c>
      <c r="E386" s="185"/>
      <c r="F386" s="213">
        <v>0.8006230529595015</v>
      </c>
      <c r="G386" s="202">
        <v>11.17</v>
      </c>
    </row>
    <row r="387" spans="1:7" ht="12.75">
      <c r="A387" s="200" t="s">
        <v>47</v>
      </c>
      <c r="B387" s="201">
        <v>43350</v>
      </c>
      <c r="C387" s="192" t="s">
        <v>46</v>
      </c>
      <c r="D387" s="202">
        <v>25.3</v>
      </c>
      <c r="E387" s="185"/>
      <c r="F387" s="213">
        <v>0.9003115264797508</v>
      </c>
      <c r="G387" s="202">
        <v>5.3</v>
      </c>
    </row>
    <row r="388" spans="1:7" ht="12.75">
      <c r="A388" s="200" t="s">
        <v>47</v>
      </c>
      <c r="B388" s="201">
        <v>45750</v>
      </c>
      <c r="C388" s="192" t="s">
        <v>46</v>
      </c>
      <c r="D388" s="202">
        <v>22.58</v>
      </c>
      <c r="E388" s="185"/>
      <c r="F388" s="213">
        <v>0.9501557632398754</v>
      </c>
      <c r="G388" s="202">
        <v>2.58</v>
      </c>
    </row>
    <row r="389" spans="1:7" ht="12.75">
      <c r="A389" s="200" t="s">
        <v>47</v>
      </c>
      <c r="B389" s="201">
        <v>48150</v>
      </c>
      <c r="C389" s="192" t="s">
        <v>46</v>
      </c>
      <c r="D389" s="202">
        <v>20</v>
      </c>
      <c r="E389" s="185"/>
      <c r="F389" s="213">
        <v>1</v>
      </c>
      <c r="G389" s="202">
        <v>0</v>
      </c>
    </row>
    <row r="390" spans="1:7" ht="12.75">
      <c r="A390" s="200" t="s">
        <v>47</v>
      </c>
      <c r="B390" s="201">
        <v>50600</v>
      </c>
      <c r="C390" s="192" t="s">
        <v>46</v>
      </c>
      <c r="D390" s="202">
        <v>17.51</v>
      </c>
      <c r="E390" s="185"/>
      <c r="F390" s="213">
        <v>1.0508826583592938</v>
      </c>
      <c r="G390" s="202">
        <v>-2.49</v>
      </c>
    </row>
    <row r="391" spans="1:7" ht="12.75">
      <c r="A391" s="200" t="s">
        <v>47</v>
      </c>
      <c r="B391" s="201">
        <v>53000</v>
      </c>
      <c r="C391" s="192" t="s">
        <v>46</v>
      </c>
      <c r="D391" s="202">
        <v>15.22</v>
      </c>
      <c r="E391" s="185"/>
      <c r="F391" s="213">
        <v>1.1007268951194185</v>
      </c>
      <c r="G391" s="202">
        <v>-4.78</v>
      </c>
    </row>
    <row r="392" spans="1:7" ht="12.75">
      <c r="A392" s="200" t="s">
        <v>47</v>
      </c>
      <c r="B392" s="201">
        <v>57800</v>
      </c>
      <c r="C392" s="192" t="s">
        <v>46</v>
      </c>
      <c r="D392" s="202">
        <v>11.06</v>
      </c>
      <c r="E392" s="185"/>
      <c r="F392" s="213">
        <v>1.2004153686396677</v>
      </c>
      <c r="G392" s="202">
        <v>-8.94</v>
      </c>
    </row>
    <row r="393" spans="1:7" ht="13.5" thickBot="1">
      <c r="A393" s="200" t="s">
        <v>48</v>
      </c>
      <c r="B393" s="201">
        <v>62600</v>
      </c>
      <c r="C393" s="192" t="s">
        <v>46</v>
      </c>
      <c r="D393" s="202">
        <v>7.48</v>
      </c>
      <c r="E393" s="185"/>
      <c r="F393" s="214">
        <v>1.300103842159917</v>
      </c>
      <c r="G393" s="211">
        <v>-12.52</v>
      </c>
    </row>
    <row r="394" spans="1:7" ht="12.75">
      <c r="A394" s="195" t="s">
        <v>49</v>
      </c>
      <c r="B394" s="192">
        <v>48150</v>
      </c>
      <c r="C394" s="193"/>
      <c r="D394" s="203"/>
      <c r="E394" s="185"/>
      <c r="F394" s="190"/>
      <c r="G394" s="204">
        <v>30.2</v>
      </c>
    </row>
    <row r="395" spans="1:7" ht="12.75">
      <c r="A395" s="195" t="s">
        <v>50</v>
      </c>
      <c r="B395" s="205">
        <v>20</v>
      </c>
      <c r="C395" s="193"/>
      <c r="D395" s="203"/>
      <c r="E395" s="185"/>
      <c r="F395" s="190"/>
      <c r="G395" s="190"/>
    </row>
    <row r="396" spans="1:7" ht="12.75">
      <c r="A396" s="195" t="s">
        <v>51</v>
      </c>
      <c r="B396" s="205">
        <v>65</v>
      </c>
      <c r="C396" s="193"/>
      <c r="D396" s="203"/>
      <c r="E396" s="185"/>
      <c r="F396" s="190"/>
      <c r="G396" s="190"/>
    </row>
    <row r="397" spans="1:7" ht="13.5" thickBot="1">
      <c r="A397" s="206" t="s">
        <v>52</v>
      </c>
      <c r="B397" s="207">
        <v>10</v>
      </c>
      <c r="C397" s="208"/>
      <c r="D397" s="209"/>
      <c r="E397" s="185"/>
      <c r="F397" s="190"/>
      <c r="G397" s="190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83">
        <v>41445</v>
      </c>
      <c r="B1" s="184"/>
      <c r="C1" s="84">
        <v>37303</v>
      </c>
      <c r="D1" s="84">
        <v>37483</v>
      </c>
      <c r="E1" s="84">
        <v>37491</v>
      </c>
      <c r="F1" s="84">
        <v>37487</v>
      </c>
      <c r="G1" s="85">
        <v>14</v>
      </c>
      <c r="H1" s="85">
        <v>14.25</v>
      </c>
    </row>
    <row r="2" spans="1:8" ht="12.75">
      <c r="A2" s="181">
        <v>41536</v>
      </c>
      <c r="B2" s="182"/>
      <c r="C2" s="84">
        <v>37303</v>
      </c>
      <c r="D2" s="84">
        <v>37495</v>
      </c>
      <c r="E2" s="84">
        <v>37543</v>
      </c>
      <c r="F2" s="84">
        <v>37519</v>
      </c>
      <c r="G2" s="85">
        <v>15</v>
      </c>
      <c r="H2" s="85">
        <v>15</v>
      </c>
    </row>
    <row r="3" spans="1:8" ht="12.75">
      <c r="A3" s="181">
        <v>41627</v>
      </c>
      <c r="B3" s="182"/>
      <c r="C3" s="86">
        <v>37303</v>
      </c>
      <c r="D3" s="86">
        <v>37746</v>
      </c>
      <c r="E3" s="86">
        <v>37854</v>
      </c>
      <c r="F3" s="86">
        <v>37800</v>
      </c>
      <c r="G3" s="87">
        <v>15</v>
      </c>
      <c r="H3" s="87">
        <v>15.25</v>
      </c>
    </row>
    <row r="4" spans="1:8" ht="12.75">
      <c r="A4" s="181">
        <v>41718</v>
      </c>
      <c r="B4" s="182"/>
      <c r="C4" s="84">
        <v>37303</v>
      </c>
      <c r="D4" s="84">
        <v>37934</v>
      </c>
      <c r="E4" s="84">
        <v>38122</v>
      </c>
      <c r="F4" s="84">
        <v>38028</v>
      </c>
      <c r="G4" s="85">
        <v>14.5</v>
      </c>
      <c r="H4" s="85">
        <v>15</v>
      </c>
    </row>
    <row r="5" spans="1:8" ht="12.75">
      <c r="A5" s="181">
        <v>41809</v>
      </c>
      <c r="B5" s="182"/>
      <c r="C5" s="84">
        <v>37303</v>
      </c>
      <c r="D5" s="84">
        <v>37883</v>
      </c>
      <c r="E5" s="84">
        <v>38182</v>
      </c>
      <c r="F5" s="84">
        <v>38033</v>
      </c>
      <c r="G5" s="85">
        <v>15.25</v>
      </c>
      <c r="H5" s="85">
        <v>15.75</v>
      </c>
    </row>
    <row r="6" spans="1:8" ht="12.75">
      <c r="A6" s="181">
        <v>41900</v>
      </c>
      <c r="B6" s="182"/>
      <c r="C6" s="84">
        <v>37303</v>
      </c>
      <c r="D6" s="84">
        <v>37858</v>
      </c>
      <c r="E6" s="84">
        <v>38282</v>
      </c>
      <c r="F6" s="84">
        <v>38070</v>
      </c>
      <c r="G6" s="85">
        <v>16.5</v>
      </c>
      <c r="H6" s="85">
        <v>16.5</v>
      </c>
    </row>
    <row r="7" spans="1:8" ht="12.75">
      <c r="A7" s="181">
        <v>41991</v>
      </c>
      <c r="B7" s="182"/>
      <c r="C7" s="84">
        <v>37303</v>
      </c>
      <c r="D7" s="84">
        <v>37833</v>
      </c>
      <c r="E7" s="84">
        <v>38332</v>
      </c>
      <c r="F7" s="84">
        <v>38083</v>
      </c>
      <c r="G7" s="85">
        <v>16.75</v>
      </c>
      <c r="H7" s="85">
        <v>17</v>
      </c>
    </row>
    <row r="8" spans="1:8" ht="12.75">
      <c r="A8" s="181">
        <v>42173</v>
      </c>
      <c r="B8" s="182"/>
      <c r="C8" s="84">
        <v>37303</v>
      </c>
      <c r="D8" s="84">
        <v>38133</v>
      </c>
      <c r="E8" s="84">
        <v>38232</v>
      </c>
      <c r="F8" s="84">
        <v>38183</v>
      </c>
      <c r="G8" s="85">
        <v>22</v>
      </c>
      <c r="H8" s="85">
        <v>21.75</v>
      </c>
    </row>
    <row r="9" spans="1:8" ht="12.75">
      <c r="A9" s="181">
        <v>42719</v>
      </c>
      <c r="B9" s="182"/>
      <c r="C9" s="84">
        <v>37303</v>
      </c>
      <c r="D9" s="84">
        <v>38538</v>
      </c>
      <c r="E9" s="84">
        <v>38787</v>
      </c>
      <c r="F9" s="84">
        <v>38663</v>
      </c>
      <c r="G9" s="85">
        <v>31.5</v>
      </c>
      <c r="H9" s="85">
        <v>30.75</v>
      </c>
    </row>
    <row r="12" spans="1:4" ht="15">
      <c r="A12" s="104" t="s">
        <v>53</v>
      </c>
      <c r="B12" s="104" t="s">
        <v>54</v>
      </c>
      <c r="C12" s="104" t="s">
        <v>55</v>
      </c>
      <c r="D12" s="104" t="s">
        <v>56</v>
      </c>
    </row>
    <row r="13" spans="1:4" ht="12.75">
      <c r="A13" s="105" t="s">
        <v>57</v>
      </c>
      <c r="B13" s="106">
        <v>41912</v>
      </c>
      <c r="C13" s="107">
        <v>9786.10538841</v>
      </c>
      <c r="D13" s="107">
        <v>14464.17161419</v>
      </c>
    </row>
    <row r="14" spans="1:4" ht="12.75">
      <c r="A14" s="105" t="s">
        <v>57</v>
      </c>
      <c r="B14" s="106">
        <v>41913</v>
      </c>
      <c r="C14" s="107">
        <v>9705.23108595</v>
      </c>
      <c r="D14" s="107">
        <v>14344.63685102</v>
      </c>
    </row>
    <row r="15" spans="1:4" ht="12.75">
      <c r="A15" s="105" t="s">
        <v>57</v>
      </c>
      <c r="B15" s="106">
        <v>41914</v>
      </c>
      <c r="C15" s="107">
        <v>9547.58792961</v>
      </c>
      <c r="D15" s="107">
        <v>14111.63530682</v>
      </c>
    </row>
    <row r="16" spans="1:4" ht="12.75">
      <c r="A16" s="105" t="s">
        <v>57</v>
      </c>
      <c r="B16" s="106">
        <v>41915</v>
      </c>
      <c r="C16" s="107">
        <v>9680.57895357</v>
      </c>
      <c r="D16" s="107">
        <v>14308.20022385</v>
      </c>
    </row>
    <row r="17" spans="1:4" ht="12.75">
      <c r="A17" s="105" t="s">
        <v>57</v>
      </c>
      <c r="B17" s="106">
        <v>41918</v>
      </c>
      <c r="C17" s="107">
        <v>9816.875726</v>
      </c>
      <c r="D17" s="107">
        <v>14554.26808675</v>
      </c>
    </row>
    <row r="18" spans="1:4" ht="12.75">
      <c r="A18" s="105" t="s">
        <v>57</v>
      </c>
      <c r="B18" s="106">
        <v>41919</v>
      </c>
      <c r="C18" s="107">
        <v>9719.77581961</v>
      </c>
      <c r="D18" s="107">
        <v>14410.31005893</v>
      </c>
    </row>
    <row r="19" spans="1:4" ht="12.75">
      <c r="A19" s="105" t="s">
        <v>57</v>
      </c>
      <c r="B19" s="106">
        <v>41920</v>
      </c>
      <c r="C19" s="107">
        <v>9560.34286163</v>
      </c>
      <c r="D19" s="107">
        <v>14173.93852107</v>
      </c>
    </row>
    <row r="20" spans="1:4" ht="12.75">
      <c r="A20" s="105" t="s">
        <v>57</v>
      </c>
      <c r="B20" s="106">
        <v>41921</v>
      </c>
      <c r="C20" s="107">
        <v>9579.41450881</v>
      </c>
      <c r="D20" s="107">
        <v>14202.21369474</v>
      </c>
    </row>
    <row r="21" spans="1:4" ht="12.75">
      <c r="A21" s="105" t="s">
        <v>57</v>
      </c>
      <c r="B21" s="106">
        <v>41922</v>
      </c>
      <c r="C21" s="107">
        <v>9353.45591973</v>
      </c>
      <c r="D21" s="107">
        <v>13867.21282747</v>
      </c>
    </row>
    <row r="22" spans="1:4" ht="12.75">
      <c r="A22" s="105" t="s">
        <v>57</v>
      </c>
      <c r="B22" s="106">
        <v>41925</v>
      </c>
      <c r="C22" s="107">
        <v>9406.56115785</v>
      </c>
      <c r="D22" s="107">
        <v>13945.94539921</v>
      </c>
    </row>
    <row r="23" spans="1:4" ht="12.75">
      <c r="A23" s="105" t="s">
        <v>57</v>
      </c>
      <c r="B23" s="106">
        <v>41926</v>
      </c>
      <c r="C23" s="107">
        <v>9479.5504213</v>
      </c>
      <c r="D23" s="107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2016-02-03T09:27:21Z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